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1" activeTab="0"/>
  </bookViews>
  <sheets>
    <sheet name="SSV" sheetId="1" r:id="rId1"/>
    <sheet name="ATV" sheetId="2" r:id="rId2"/>
  </sheets>
  <externalReferences>
    <externalReference r:id="rId5"/>
  </externalReferences>
  <definedNames>
    <definedName name="_xlnm.Print_Area" localSheetId="1">'ATV'!$A$1:$AY$56</definedName>
    <definedName name="_xlnm.Print_Area" localSheetId="0">'SSV'!$A$1:$AZ$50</definedName>
    <definedName name="dd">#REF!</definedName>
    <definedName name="dd1">#REF!</definedName>
    <definedName name="dd2">#REF!</definedName>
    <definedName name="dd3">#REF!</definedName>
    <definedName name="dd4">#REF!</definedName>
    <definedName name="dd5">#REF!</definedName>
    <definedName name="dd6">#REF!</definedName>
    <definedName name="dd7">#REF!</definedName>
    <definedName name="dd8">#REF!</definedName>
    <definedName name="dd9">#REF!</definedName>
    <definedName name="dd10">#REF!</definedName>
    <definedName name="dd11">#REF!</definedName>
    <definedName name="ff">#REF!</definedName>
    <definedName name="ff1">#REF!</definedName>
    <definedName name="ff2">#REF!</definedName>
    <definedName name="ff3">#REF!</definedName>
    <definedName name="ff4">#REF!</definedName>
    <definedName name="ff5">#REF!</definedName>
    <definedName name="ff6">#REF!</definedName>
    <definedName name="ff7">#REF!</definedName>
    <definedName name="ff8">#REF!</definedName>
    <definedName name="ff9">#REF!</definedName>
    <definedName name="ff10">#REF!</definedName>
    <definedName name="ff11">#REF!</definedName>
    <definedName name="Excel_BuiltIn_Print_Titles">#REF!</definedName>
    <definedName name="Excel_BuiltIn_Print_Titles1">#REF!</definedName>
    <definedName name="Excel_BuiltIn_Print_Titles2">#REF!</definedName>
    <definedName name="Excel_BuiltIn_Print_Titles3">#REF!</definedName>
    <definedName name="Excel_BuiltIn_Print_Titles4">#REF!</definedName>
    <definedName name="Excel_BuiltIn_Print_Titles5">#REF!</definedName>
    <definedName name="Excel_BuiltIn_Print_Titles6">#REF!</definedName>
    <definedName name="Excel_BuiltIn_Print_Titles7">#REF!</definedName>
    <definedName name="Excel_BuiltIn_Print_Titles8">#REF!</definedName>
    <definedName name="Excel_BuiltIn_Print_Titles9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Area10">#REF!</definedName>
    <definedName name="Excel_BuiltIn_Print_Area11">#REF!</definedName>
    <definedName name="Общее">#REF!</definedName>
  </definedNames>
  <calcPr fullCalcOnLoad="1"/>
</workbook>
</file>

<file path=xl/sharedStrings.xml><?xml version="1.0" encoding="utf-8"?>
<sst xmlns="http://schemas.openxmlformats.org/spreadsheetml/2006/main" count="552" uniqueCount="258">
  <si>
    <t>РЕЗУЛЬТАТЫ</t>
  </si>
  <si>
    <t>OFF ROAD клуб</t>
  </si>
  <si>
    <t>Открытая внедорожная квадро серия</t>
  </si>
  <si>
    <t>предварительные</t>
  </si>
  <si>
    <t>г.Екатеринбург</t>
  </si>
  <si>
    <t>23-25 мая 2014 года</t>
  </si>
  <si>
    <t>(I этап)</t>
  </si>
  <si>
    <t>Бугульма</t>
  </si>
  <si>
    <t>Протокол SSV</t>
  </si>
  <si>
    <t>ДЕНЬ 1</t>
  </si>
  <si>
    <t>ДЕНЬ 2</t>
  </si>
  <si>
    <t>ССУ1 - ралли-рейд</t>
  </si>
  <si>
    <t>WPE, WPS СУ2</t>
  </si>
  <si>
    <t>СУ2 - ралли-рейд</t>
  </si>
  <si>
    <t>WPE, WPS СУ3</t>
  </si>
  <si>
    <t>СУ3 - ралли-рейд</t>
  </si>
  <si>
    <t>WPE, WPS СУ4</t>
  </si>
  <si>
    <t>СУ4- ралли-рейд</t>
  </si>
  <si>
    <t>WPE, WPS СУ5</t>
  </si>
  <si>
    <t>СУ5 - ралли-рейд</t>
  </si>
  <si>
    <t>№</t>
  </si>
  <si>
    <t>Борт №</t>
  </si>
  <si>
    <t>Участник 1</t>
  </si>
  <si>
    <t>Участник 2</t>
  </si>
  <si>
    <t>старт по прот</t>
  </si>
  <si>
    <t>старт</t>
  </si>
  <si>
    <t>финиш</t>
  </si>
  <si>
    <t>пенализ</t>
  </si>
  <si>
    <t>Время</t>
  </si>
  <si>
    <t>Место итог</t>
  </si>
  <si>
    <t>Незачет</t>
  </si>
  <si>
    <t>Примечание</t>
  </si>
  <si>
    <t>Общ. Время</t>
  </si>
  <si>
    <t>время</t>
  </si>
  <si>
    <t>СУ</t>
  </si>
  <si>
    <t>л-н</t>
  </si>
  <si>
    <t>267</t>
  </si>
  <si>
    <t>Миннахметов Ирек</t>
  </si>
  <si>
    <t>Власюк Антон</t>
  </si>
  <si>
    <t>209</t>
  </si>
  <si>
    <t>Игнатович Вячеслав</t>
  </si>
  <si>
    <t>Обухов Александр</t>
  </si>
  <si>
    <t>21-22</t>
  </si>
  <si>
    <t>235</t>
  </si>
  <si>
    <t>Лаукарт Тарас</t>
  </si>
  <si>
    <t>Бендюрин Владимир</t>
  </si>
  <si>
    <t>14-16</t>
  </si>
  <si>
    <t>240</t>
  </si>
  <si>
    <t>Сыропятов Виктор</t>
  </si>
  <si>
    <t>Шубин Кирилл</t>
  </si>
  <si>
    <t>4-7</t>
  </si>
  <si>
    <t>210</t>
  </si>
  <si>
    <t>Гарифьянов Радик</t>
  </si>
  <si>
    <t>Хабибуллин Радик</t>
  </si>
  <si>
    <t>205</t>
  </si>
  <si>
    <t>Галимов Рустем</t>
  </si>
  <si>
    <t>Шайхулов Ришат</t>
  </si>
  <si>
    <t>8-12</t>
  </si>
  <si>
    <t>217</t>
  </si>
  <si>
    <t>Бердинских Алексей</t>
  </si>
  <si>
    <t>Меньшенин Алексей</t>
  </si>
  <si>
    <t>нет</t>
  </si>
  <si>
    <t>33-36</t>
  </si>
  <si>
    <t>Маганов Равиль</t>
  </si>
  <si>
    <t>Давлятов Ринат</t>
  </si>
  <si>
    <t>227</t>
  </si>
  <si>
    <t>Шумейко Артем</t>
  </si>
  <si>
    <t>Васина Диана</t>
  </si>
  <si>
    <t>220</t>
  </si>
  <si>
    <t>Мартьянова Инна</t>
  </si>
  <si>
    <t>Шмельков Виктор</t>
  </si>
  <si>
    <t>250</t>
  </si>
  <si>
    <t>Перевощиков Максим</t>
  </si>
  <si>
    <t>Солодкий Дмитрий</t>
  </si>
  <si>
    <t>262</t>
  </si>
  <si>
    <t>Сикачина Даниил</t>
  </si>
  <si>
    <t>Краснов Сергей</t>
  </si>
  <si>
    <t>241</t>
  </si>
  <si>
    <t>Антонов Роман</t>
  </si>
  <si>
    <t>Красильников Павел</t>
  </si>
  <si>
    <t>242</t>
  </si>
  <si>
    <t>Колчин Сергей</t>
  </si>
  <si>
    <t>Сталаш Андрей</t>
  </si>
  <si>
    <t>249</t>
  </si>
  <si>
    <t>Евстратов Сергей</t>
  </si>
  <si>
    <t>Боаги Евгений</t>
  </si>
  <si>
    <t>216</t>
  </si>
  <si>
    <t>Минниханов Азат</t>
  </si>
  <si>
    <t>Гиззатуллин Ильназ</t>
  </si>
  <si>
    <t>25-26</t>
  </si>
  <si>
    <t>207</t>
  </si>
  <si>
    <t>Хайруллин Артём</t>
  </si>
  <si>
    <t>Кузьмич Алексей</t>
  </si>
  <si>
    <t>264</t>
  </si>
  <si>
    <t>Опарина Мария</t>
  </si>
  <si>
    <t>Артюшенков Александр</t>
  </si>
  <si>
    <t>28-30</t>
  </si>
  <si>
    <t>225</t>
  </si>
  <si>
    <t>Пономаренко Дмитрий</t>
  </si>
  <si>
    <t>Соловьев Владимир</t>
  </si>
  <si>
    <t>23-24</t>
  </si>
  <si>
    <t>201</t>
  </si>
  <si>
    <t>Миннахметова Алина</t>
  </si>
  <si>
    <t>Васильева Ольга</t>
  </si>
  <si>
    <t>224</t>
  </si>
  <si>
    <t>Муравьев Алексей</t>
  </si>
  <si>
    <t>Капитанов Владимир</t>
  </si>
  <si>
    <t>215</t>
  </si>
  <si>
    <t>Ласица Дмитрий</t>
  </si>
  <si>
    <t>Ласица Владимир</t>
  </si>
  <si>
    <t>17-19</t>
  </si>
  <si>
    <t>211</t>
  </si>
  <si>
    <t>Лебедев Дмитрий</t>
  </si>
  <si>
    <t>Жоглев Максим</t>
  </si>
  <si>
    <t>214</t>
  </si>
  <si>
    <t>Волков Виктор</t>
  </si>
  <si>
    <t>Кучеренко Олег</t>
  </si>
  <si>
    <t>222</t>
  </si>
  <si>
    <t>Мальков Александр</t>
  </si>
  <si>
    <t>Карпов Дмитрий</t>
  </si>
  <si>
    <t>нет КП</t>
  </si>
  <si>
    <t>213</t>
  </si>
  <si>
    <t>Маликов Иван</t>
  </si>
  <si>
    <t xml:space="preserve">Павлов Евгений </t>
  </si>
  <si>
    <t>206</t>
  </si>
  <si>
    <t>Ислевский Андрей</t>
  </si>
  <si>
    <t>Митропан Александр</t>
  </si>
  <si>
    <t>233</t>
  </si>
  <si>
    <t>Аракелян Игорь</t>
  </si>
  <si>
    <t>Богатырев Николай</t>
  </si>
  <si>
    <t>234</t>
  </si>
  <si>
    <t>Трильев Станислав</t>
  </si>
  <si>
    <t>Волокитин Алексей</t>
  </si>
  <si>
    <t>245</t>
  </si>
  <si>
    <t>Явтушенко Игорь</t>
  </si>
  <si>
    <t>Орлов Евгений</t>
  </si>
  <si>
    <t>244</t>
  </si>
  <si>
    <t>Кубанов Сергей</t>
  </si>
  <si>
    <t xml:space="preserve">Савченко Иван </t>
  </si>
  <si>
    <t>-</t>
  </si>
  <si>
    <t>223</t>
  </si>
  <si>
    <t>Басарукин Виктор</t>
  </si>
  <si>
    <t>Гладеев Сергей</t>
  </si>
  <si>
    <t>203</t>
  </si>
  <si>
    <t>Третьяков Евгений</t>
  </si>
  <si>
    <t>Гаврилов Андрей</t>
  </si>
  <si>
    <t>261</t>
  </si>
  <si>
    <t>Мадьяров Айдар</t>
  </si>
  <si>
    <t>Сагдиев Ленар</t>
  </si>
  <si>
    <t>превышен норматив</t>
  </si>
  <si>
    <t>204</t>
  </si>
  <si>
    <t>Василевский Александр</t>
  </si>
  <si>
    <t>Милосердов Павел</t>
  </si>
  <si>
    <t>263</t>
  </si>
  <si>
    <t>Хмельницкий Игорь</t>
  </si>
  <si>
    <t>Кожухов Дмитрий</t>
  </si>
  <si>
    <t>Спортивный комиссар _________________</t>
  </si>
  <si>
    <t>Главный секретарь  ____________________</t>
  </si>
  <si>
    <t>Протокол ATV</t>
  </si>
  <si>
    <t>Участник</t>
  </si>
  <si>
    <t>126</t>
  </si>
  <si>
    <t>Кузнецов Анатолий</t>
  </si>
  <si>
    <t>16-21</t>
  </si>
  <si>
    <t>120</t>
  </si>
  <si>
    <t>Бердников Антон</t>
  </si>
  <si>
    <t>192</t>
  </si>
  <si>
    <t>Максимов Александр</t>
  </si>
  <si>
    <t>1-3</t>
  </si>
  <si>
    <t>111</t>
  </si>
  <si>
    <t>Мартынов Алексей</t>
  </si>
  <si>
    <t>4-8</t>
  </si>
  <si>
    <t>144</t>
  </si>
  <si>
    <t xml:space="preserve">Кузнецов Александр </t>
  </si>
  <si>
    <t>196</t>
  </si>
  <si>
    <t>Карякин Сергей</t>
  </si>
  <si>
    <t>101</t>
  </si>
  <si>
    <t>Антимиров Максим</t>
  </si>
  <si>
    <t>9-15</t>
  </si>
  <si>
    <t>197</t>
  </si>
  <si>
    <t>Молчанов Илья</t>
  </si>
  <si>
    <t>188</t>
  </si>
  <si>
    <t>Шарафутдинов Айрат</t>
  </si>
  <si>
    <t>107</t>
  </si>
  <si>
    <t xml:space="preserve">Лузьянов Павел </t>
  </si>
  <si>
    <t>22-24</t>
  </si>
  <si>
    <t>116</t>
  </si>
  <si>
    <t>Майсурадзе Георгий</t>
  </si>
  <si>
    <t>28-31</t>
  </si>
  <si>
    <t>125</t>
  </si>
  <si>
    <t>Консовский Михаил</t>
  </si>
  <si>
    <t>33-35</t>
  </si>
  <si>
    <t>135</t>
  </si>
  <si>
    <t>Консовская Юлия</t>
  </si>
  <si>
    <t>36</t>
  </si>
  <si>
    <t>146</t>
  </si>
  <si>
    <t>Кудинов Станислав</t>
  </si>
  <si>
    <t>148</t>
  </si>
  <si>
    <t>Жидков Артем</t>
  </si>
  <si>
    <t>123</t>
  </si>
  <si>
    <t>Дырин Роман</t>
  </si>
  <si>
    <t>170</t>
  </si>
  <si>
    <t>Кистанов Сергей</t>
  </si>
  <si>
    <t>114</t>
  </si>
  <si>
    <t>Алпатов Валерий</t>
  </si>
  <si>
    <t>32</t>
  </si>
  <si>
    <t>129</t>
  </si>
  <si>
    <t>Макеев Владимир</t>
  </si>
  <si>
    <t>102</t>
  </si>
  <si>
    <t>Вицюк Вячеслав</t>
  </si>
  <si>
    <t>156</t>
  </si>
  <si>
    <t>Тайгузин Вячеслав</t>
  </si>
  <si>
    <t>140</t>
  </si>
  <si>
    <t>Попалышев Сергей</t>
  </si>
  <si>
    <t>128</t>
  </si>
  <si>
    <t>Штанева Таисия</t>
  </si>
  <si>
    <t>39-40</t>
  </si>
  <si>
    <t>134</t>
  </si>
  <si>
    <t>Комаров Илья</t>
  </si>
  <si>
    <t>118</t>
  </si>
  <si>
    <t>Милушкин Андрей</t>
  </si>
  <si>
    <t>137</t>
  </si>
  <si>
    <t xml:space="preserve">Маликов Владислав </t>
  </si>
  <si>
    <t>109</t>
  </si>
  <si>
    <t xml:space="preserve">Альбицкий Владимир </t>
  </si>
  <si>
    <t>110</t>
  </si>
  <si>
    <t>Храмушин Сергей</t>
  </si>
  <si>
    <t>133</t>
  </si>
  <si>
    <t>Евин Олег</t>
  </si>
  <si>
    <t>27</t>
  </si>
  <si>
    <t>превыш нормат</t>
  </si>
  <si>
    <t>139</t>
  </si>
  <si>
    <t>Иванова Анастасия</t>
  </si>
  <si>
    <t>38</t>
  </si>
  <si>
    <t>117</t>
  </si>
  <si>
    <t>Задираев Николай</t>
  </si>
  <si>
    <t>150</t>
  </si>
  <si>
    <t>Компаньён Андрей</t>
  </si>
  <si>
    <t>37</t>
  </si>
  <si>
    <t>124</t>
  </si>
  <si>
    <t>Чернобровкин Владимир</t>
  </si>
  <si>
    <t>105</t>
  </si>
  <si>
    <t>Бочаров Олег</t>
  </si>
  <si>
    <t>нет КП, ф-ш с др/ст</t>
  </si>
  <si>
    <t>127</t>
  </si>
  <si>
    <t xml:space="preserve">Гредягин Олег </t>
  </si>
  <si>
    <t>112</t>
  </si>
  <si>
    <t>Развин Александр</t>
  </si>
  <si>
    <t>141</t>
  </si>
  <si>
    <t>Новиков Сергей</t>
  </si>
  <si>
    <t>103</t>
  </si>
  <si>
    <t>Стахеев Иван</t>
  </si>
  <si>
    <t>106</t>
  </si>
  <si>
    <t>Кудинов Сергей</t>
  </si>
  <si>
    <t>158</t>
  </si>
  <si>
    <t>Руленкова Виктория</t>
  </si>
  <si>
    <t>41</t>
  </si>
  <si>
    <t>143</t>
  </si>
  <si>
    <t>Шишов Кирилл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</si>
</sst>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#,##0"/>
    <numFmt numFmtId="168" formatCode="H:MM;@"/>
    <numFmt numFmtId="169" formatCode="0"/>
    <numFmt numFmtId="170" formatCode="[H]:MM:SS;@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20"/>
      <name val="Arial"/>
      <family val="2"/>
    </font>
    <font>
      <sz val="16"/>
      <name val="Arial Cyr"/>
      <family val="2"/>
    </font>
    <font>
      <b/>
      <sz val="18"/>
      <color indexed="8"/>
      <name val="Times New Roman"/>
      <family val="1"/>
    </font>
    <font>
      <b/>
      <i/>
      <sz val="28"/>
      <name val="Arial Cyr"/>
      <family val="2"/>
    </font>
    <font>
      <b/>
      <sz val="45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sz val="18"/>
      <color indexed="8"/>
      <name val="Times New Roman"/>
      <family val="1"/>
    </font>
    <font>
      <b/>
      <sz val="36"/>
      <name val="Arial"/>
      <family val="2"/>
    </font>
    <font>
      <b/>
      <sz val="18"/>
      <name val="Arial Cyr"/>
      <family val="2"/>
    </font>
    <font>
      <b/>
      <i/>
      <sz val="22"/>
      <color indexed="8"/>
      <name val="Arial"/>
      <family val="2"/>
    </font>
    <font>
      <b/>
      <sz val="26"/>
      <name val="Arial Cyr"/>
      <family val="2"/>
    </font>
    <font>
      <b/>
      <i/>
      <u val="single"/>
      <sz val="16"/>
      <name val="Arial Cyr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i/>
      <sz val="16"/>
      <name val="Arial Cyr"/>
      <family val="2"/>
    </font>
    <font>
      <sz val="14"/>
      <name val="Arial Cyr"/>
      <family val="2"/>
    </font>
    <font>
      <b/>
      <i/>
      <sz val="24"/>
      <name val="Arial Cyr"/>
      <family val="2"/>
    </font>
    <font>
      <b/>
      <i/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6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i/>
      <sz val="14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 horizontal="left" vertical="center"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</cellStyleXfs>
  <cellXfs count="153">
    <xf numFmtId="164" fontId="0" fillId="0" borderId="0" xfId="0" applyAlignment="1">
      <alignment/>
    </xf>
    <xf numFmtId="164" fontId="1" fillId="0" borderId="0" xfId="23" applyFill="1" applyBorder="1" applyAlignment="1">
      <alignment horizontal="center"/>
      <protection/>
    </xf>
    <xf numFmtId="164" fontId="1" fillId="0" borderId="0" xfId="23" applyFill="1" applyBorder="1">
      <alignment/>
      <protection/>
    </xf>
    <xf numFmtId="164" fontId="5" fillId="0" borderId="0" xfId="23" applyFont="1" applyFill="1" applyBorder="1">
      <alignment/>
      <protection/>
    </xf>
    <xf numFmtId="164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Fill="1" applyAlignment="1">
      <alignment vertical="center"/>
    </xf>
    <xf numFmtId="164" fontId="9" fillId="0" borderId="0" xfId="23" applyFont="1" applyFill="1" applyBorder="1">
      <alignment/>
      <protection/>
    </xf>
    <xf numFmtId="164" fontId="10" fillId="0" borderId="0" xfId="23" applyFont="1" applyFill="1" applyBorder="1">
      <alignment/>
      <protection/>
    </xf>
    <xf numFmtId="164" fontId="11" fillId="0" borderId="0" xfId="23" applyFont="1" applyFill="1" applyBorder="1">
      <alignment/>
      <protection/>
    </xf>
    <xf numFmtId="164" fontId="12" fillId="0" borderId="0" xfId="0" applyFont="1" applyAlignment="1">
      <alignment horizontal="center"/>
    </xf>
    <xf numFmtId="164" fontId="13" fillId="0" borderId="0" xfId="23" applyFont="1" applyFill="1" applyBorder="1" applyAlignment="1">
      <alignment/>
      <protection/>
    </xf>
    <xf numFmtId="164" fontId="14" fillId="0" borderId="0" xfId="23" applyFont="1" applyFill="1" applyBorder="1" applyAlignment="1">
      <alignment horizontal="right"/>
      <protection/>
    </xf>
    <xf numFmtId="164" fontId="15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23" applyFont="1" applyFill="1" applyBorder="1" applyAlignment="1">
      <alignment horizontal="right"/>
      <protection/>
    </xf>
    <xf numFmtId="164" fontId="1" fillId="0" borderId="0" xfId="23" applyFill="1" applyBorder="1" applyAlignment="1">
      <alignment/>
      <protection/>
    </xf>
    <xf numFmtId="164" fontId="17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20" fillId="0" borderId="0" xfId="0" applyFont="1" applyFill="1" applyAlignment="1">
      <alignment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Border="1" applyAlignment="1">
      <alignment vertical="top"/>
    </xf>
    <xf numFmtId="164" fontId="20" fillId="0" borderId="0" xfId="0" applyFont="1" applyAlignment="1">
      <alignment horizontal="right" vertical="top"/>
    </xf>
    <xf numFmtId="164" fontId="21" fillId="0" borderId="0" xfId="0" applyFont="1" applyFill="1" applyAlignment="1">
      <alignment horizontal="center" vertical="top"/>
    </xf>
    <xf numFmtId="164" fontId="21" fillId="0" borderId="0" xfId="0" applyFont="1" applyFill="1" applyAlignment="1">
      <alignment vertical="center"/>
    </xf>
    <xf numFmtId="164" fontId="19" fillId="0" borderId="0" xfId="0" applyFont="1" applyBorder="1" applyAlignment="1">
      <alignment horizontal="right"/>
    </xf>
    <xf numFmtId="164" fontId="22" fillId="0" borderId="0" xfId="0" applyFont="1" applyAlignment="1">
      <alignment vertical="top"/>
    </xf>
    <xf numFmtId="164" fontId="21" fillId="0" borderId="0" xfId="0" applyFont="1" applyAlignment="1">
      <alignment vertical="top"/>
    </xf>
    <xf numFmtId="164" fontId="23" fillId="3" borderId="1" xfId="0" applyFont="1" applyFill="1" applyBorder="1" applyAlignment="1">
      <alignment horizontal="center" vertical="top"/>
    </xf>
    <xf numFmtId="164" fontId="6" fillId="0" borderId="0" xfId="23" applyFont="1" applyFill="1" applyBorder="1" applyAlignment="1">
      <alignment horizontal="center"/>
      <protection/>
    </xf>
    <xf numFmtId="164" fontId="6" fillId="0" borderId="0" xfId="23" applyFont="1" applyFill="1" applyBorder="1">
      <alignment/>
      <protection/>
    </xf>
    <xf numFmtId="164" fontId="24" fillId="0" borderId="0" xfId="23" applyFont="1" applyFill="1" applyBorder="1" applyAlignment="1">
      <alignment horizontal="center" vertical="center"/>
      <protection/>
    </xf>
    <xf numFmtId="165" fontId="25" fillId="0" borderId="2" xfId="23" applyNumberFormat="1" applyFont="1" applyFill="1" applyBorder="1" applyAlignment="1">
      <alignment horizontal="center" vertical="center"/>
      <protection/>
    </xf>
    <xf numFmtId="165" fontId="25" fillId="4" borderId="3" xfId="23" applyNumberFormat="1" applyFont="1" applyFill="1" applyBorder="1" applyAlignment="1">
      <alignment horizontal="center" vertical="center"/>
      <protection/>
    </xf>
    <xf numFmtId="165" fontId="25" fillId="4" borderId="2" xfId="23" applyNumberFormat="1" applyFont="1" applyFill="1" applyBorder="1" applyAlignment="1">
      <alignment horizontal="center" vertical="center"/>
      <protection/>
    </xf>
    <xf numFmtId="165" fontId="25" fillId="5" borderId="3" xfId="23" applyNumberFormat="1" applyFont="1" applyFill="1" applyBorder="1" applyAlignment="1">
      <alignment horizontal="center" vertical="center"/>
      <protection/>
    </xf>
    <xf numFmtId="165" fontId="25" fillId="5" borderId="1" xfId="23" applyNumberFormat="1" applyFont="1" applyFill="1" applyBorder="1" applyAlignment="1">
      <alignment horizontal="center" vertical="center"/>
      <protection/>
    </xf>
    <xf numFmtId="165" fontId="25" fillId="5" borderId="4" xfId="23" applyNumberFormat="1" applyFont="1" applyFill="1" applyBorder="1" applyAlignment="1">
      <alignment horizontal="center" vertical="center"/>
      <protection/>
    </xf>
    <xf numFmtId="164" fontId="25" fillId="0" borderId="5" xfId="23" applyFont="1" applyFill="1" applyBorder="1" applyAlignment="1">
      <alignment horizontal="center" vertical="center"/>
      <protection/>
    </xf>
    <xf numFmtId="164" fontId="25" fillId="0" borderId="6" xfId="23" applyFont="1" applyFill="1" applyBorder="1" applyAlignment="1">
      <alignment horizontal="center" vertical="center"/>
      <protection/>
    </xf>
    <xf numFmtId="164" fontId="25" fillId="0" borderId="7" xfId="23" applyFont="1" applyFill="1" applyBorder="1" applyAlignment="1">
      <alignment horizontal="center" vertical="center" wrapText="1"/>
      <protection/>
    </xf>
    <xf numFmtId="164" fontId="25" fillId="0" borderId="8" xfId="23" applyFont="1" applyFill="1" applyBorder="1" applyAlignment="1">
      <alignment horizontal="center" vertical="center"/>
      <protection/>
    </xf>
    <xf numFmtId="164" fontId="25" fillId="0" borderId="9" xfId="23" applyFont="1" applyFill="1" applyBorder="1" applyAlignment="1">
      <alignment horizontal="center" vertical="center"/>
      <protection/>
    </xf>
    <xf numFmtId="164" fontId="25" fillId="0" borderId="0" xfId="23" applyFont="1" applyFill="1" applyBorder="1" applyAlignment="1">
      <alignment horizontal="center" vertical="center"/>
      <protection/>
    </xf>
    <xf numFmtId="164" fontId="26" fillId="6" borderId="1" xfId="23" applyFont="1" applyFill="1" applyBorder="1" applyAlignment="1">
      <alignment horizontal="center" vertical="center" wrapText="1"/>
      <protection/>
    </xf>
    <xf numFmtId="164" fontId="25" fillId="0" borderId="10" xfId="23" applyFont="1" applyFill="1" applyBorder="1" applyAlignment="1">
      <alignment horizontal="center" vertical="center" wrapText="1"/>
      <protection/>
    </xf>
    <xf numFmtId="164" fontId="25" fillId="0" borderId="5" xfId="23" applyFont="1" applyFill="1" applyBorder="1" applyAlignment="1">
      <alignment horizontal="center" vertical="center" wrapText="1"/>
      <protection/>
    </xf>
    <xf numFmtId="166" fontId="25" fillId="0" borderId="5" xfId="23" applyNumberFormat="1" applyFont="1" applyFill="1" applyBorder="1" applyAlignment="1">
      <alignment horizontal="center" vertical="center" wrapText="1"/>
      <protection/>
    </xf>
    <xf numFmtId="164" fontId="25" fillId="7" borderId="8" xfId="23" applyFont="1" applyFill="1" applyBorder="1" applyAlignment="1">
      <alignment horizontal="center" vertical="center" wrapText="1"/>
      <protection/>
    </xf>
    <xf numFmtId="165" fontId="25" fillId="8" borderId="1" xfId="23" applyNumberFormat="1" applyFont="1" applyFill="1" applyBorder="1" applyAlignment="1">
      <alignment horizontal="center" vertical="center" wrapText="1"/>
      <protection/>
    </xf>
    <xf numFmtId="164" fontId="26" fillId="0" borderId="11" xfId="23" applyFont="1" applyFill="1" applyBorder="1" applyAlignment="1">
      <alignment horizontal="center" vertical="center" wrapText="1"/>
      <protection/>
    </xf>
    <xf numFmtId="164" fontId="26" fillId="0" borderId="12" xfId="23" applyFont="1" applyFill="1" applyBorder="1" applyAlignment="1">
      <alignment horizontal="center" vertical="center" wrapText="1"/>
      <protection/>
    </xf>
    <xf numFmtId="166" fontId="25" fillId="0" borderId="13" xfId="23" applyNumberFormat="1" applyFont="1" applyFill="1" applyBorder="1" applyAlignment="1">
      <alignment horizontal="center" vertical="center" wrapText="1"/>
      <protection/>
    </xf>
    <xf numFmtId="164" fontId="25" fillId="7" borderId="14" xfId="23" applyFont="1" applyFill="1" applyBorder="1" applyAlignment="1">
      <alignment horizontal="center" vertical="center" wrapText="1"/>
      <protection/>
    </xf>
    <xf numFmtId="164" fontId="25" fillId="9" borderId="11" xfId="23" applyFont="1" applyFill="1" applyBorder="1" applyAlignment="1">
      <alignment horizontal="center" vertical="center" wrapText="1"/>
      <protection/>
    </xf>
    <xf numFmtId="164" fontId="26" fillId="6" borderId="11" xfId="23" applyFont="1" applyFill="1" applyBorder="1" applyAlignment="1">
      <alignment horizontal="center" vertical="center" wrapText="1"/>
      <protection/>
    </xf>
    <xf numFmtId="166" fontId="25" fillId="0" borderId="15" xfId="23" applyNumberFormat="1" applyFont="1" applyFill="1" applyBorder="1" applyAlignment="1">
      <alignment horizontal="center" vertical="center" wrapText="1"/>
      <protection/>
    </xf>
    <xf numFmtId="164" fontId="25" fillId="7" borderId="16" xfId="23" applyFont="1" applyFill="1" applyBorder="1" applyAlignment="1">
      <alignment horizontal="center" vertical="center" wrapText="1"/>
      <protection/>
    </xf>
    <xf numFmtId="164" fontId="25" fillId="9" borderId="1" xfId="23" applyFont="1" applyFill="1" applyBorder="1" applyAlignment="1">
      <alignment horizontal="center" vertical="center" wrapText="1"/>
      <protection/>
    </xf>
    <xf numFmtId="164" fontId="26" fillId="0" borderId="16" xfId="23" applyFont="1" applyFill="1" applyBorder="1" applyAlignment="1">
      <alignment horizontal="center" vertical="center" wrapText="1"/>
      <protection/>
    </xf>
    <xf numFmtId="164" fontId="25" fillId="7" borderId="12" xfId="23" applyFont="1" applyFill="1" applyBorder="1" applyAlignment="1">
      <alignment horizontal="center" vertical="center" wrapText="1"/>
      <protection/>
    </xf>
    <xf numFmtId="164" fontId="25" fillId="9" borderId="17" xfId="23" applyFont="1" applyFill="1" applyBorder="1" applyAlignment="1">
      <alignment horizontal="center" vertical="center" wrapText="1"/>
      <protection/>
    </xf>
    <xf numFmtId="164" fontId="25" fillId="0" borderId="0" xfId="23" applyFont="1" applyFill="1" applyBorder="1">
      <alignment/>
      <protection/>
    </xf>
    <xf numFmtId="164" fontId="25" fillId="0" borderId="18" xfId="23" applyFont="1" applyFill="1" applyBorder="1" applyAlignment="1">
      <alignment horizontal="center" vertical="center" wrapText="1"/>
      <protection/>
    </xf>
    <xf numFmtId="164" fontId="25" fillId="0" borderId="19" xfId="23" applyFont="1" applyFill="1" applyBorder="1" applyAlignment="1">
      <alignment horizontal="center" vertical="center" wrapText="1"/>
      <protection/>
    </xf>
    <xf numFmtId="164" fontId="27" fillId="0" borderId="20" xfId="22" applyNumberFormat="1" applyFont="1" applyFill="1" applyBorder="1" applyAlignment="1">
      <alignment horizontal="center" vertical="center" wrapText="1"/>
      <protection/>
    </xf>
    <xf numFmtId="165" fontId="21" fillId="0" borderId="0" xfId="0" applyNumberFormat="1" applyFont="1" applyAlignment="1">
      <alignment/>
    </xf>
    <xf numFmtId="167" fontId="27" fillId="0" borderId="21" xfId="22" applyNumberFormat="1" applyFont="1" applyFill="1" applyBorder="1" applyAlignment="1">
      <alignment horizontal="center" vertical="center" wrapText="1"/>
      <protection/>
    </xf>
    <xf numFmtId="167" fontId="27" fillId="0" borderId="15" xfId="22" applyNumberFormat="1" applyFont="1" applyFill="1" applyBorder="1" applyAlignment="1">
      <alignment horizontal="left" vertical="center" wrapText="1"/>
      <protection/>
    </xf>
    <xf numFmtId="167" fontId="27" fillId="0" borderId="22" xfId="22" applyNumberFormat="1" applyFont="1" applyFill="1" applyBorder="1" applyAlignment="1">
      <alignment horizontal="left" vertical="center" wrapText="1"/>
      <protection/>
    </xf>
    <xf numFmtId="167" fontId="27" fillId="0" borderId="0" xfId="22" applyNumberFormat="1" applyFont="1" applyFill="1" applyBorder="1" applyAlignment="1">
      <alignment horizontal="left" vertical="center"/>
      <protection/>
    </xf>
    <xf numFmtId="168" fontId="27" fillId="6" borderId="20" xfId="22" applyNumberFormat="1" applyFont="1" applyFill="1" applyBorder="1" applyAlignment="1">
      <alignment horizontal="center" vertical="center" wrapText="1"/>
      <protection/>
    </xf>
    <xf numFmtId="166" fontId="28" fillId="0" borderId="23" xfId="23" applyNumberFormat="1" applyFont="1" applyFill="1" applyBorder="1" applyAlignment="1">
      <alignment horizontal="center" vertical="center" wrapText="1"/>
      <protection/>
    </xf>
    <xf numFmtId="166" fontId="28" fillId="0" borderId="24" xfId="23" applyNumberFormat="1" applyFont="1" applyFill="1" applyBorder="1" applyAlignment="1">
      <alignment horizontal="center" vertical="center" wrapText="1"/>
      <protection/>
    </xf>
    <xf numFmtId="166" fontId="28" fillId="0" borderId="25" xfId="23" applyNumberFormat="1" applyFont="1" applyFill="1" applyBorder="1" applyAlignment="1">
      <alignment horizontal="center" vertical="center" wrapText="1"/>
      <protection/>
    </xf>
    <xf numFmtId="166" fontId="28" fillId="10" borderId="20" xfId="23" applyNumberFormat="1" applyFont="1" applyFill="1" applyBorder="1" applyAlignment="1">
      <alignment horizontal="center" vertical="center" wrapText="1"/>
      <protection/>
    </xf>
    <xf numFmtId="165" fontId="25" fillId="8" borderId="23" xfId="23" applyNumberFormat="1" applyFont="1" applyFill="1" applyBorder="1" applyAlignment="1">
      <alignment horizontal="center" vertical="center" wrapText="1"/>
      <protection/>
    </xf>
    <xf numFmtId="169" fontId="25" fillId="0" borderId="26" xfId="23" applyNumberFormat="1" applyFont="1" applyFill="1" applyBorder="1" applyAlignment="1">
      <alignment horizontal="center" vertical="center"/>
      <protection/>
    </xf>
    <xf numFmtId="164" fontId="28" fillId="0" borderId="25" xfId="23" applyNumberFormat="1" applyFont="1" applyFill="1" applyBorder="1" applyAlignment="1">
      <alignment horizontal="center" vertical="center"/>
      <protection/>
    </xf>
    <xf numFmtId="168" fontId="29" fillId="6" borderId="20" xfId="22" applyNumberFormat="1" applyFont="1" applyFill="1" applyBorder="1" applyAlignment="1">
      <alignment horizontal="center" vertical="center" wrapText="1"/>
      <protection/>
    </xf>
    <xf numFmtId="170" fontId="28" fillId="0" borderId="24" xfId="23" applyNumberFormat="1" applyFont="1" applyFill="1" applyBorder="1" applyAlignment="1">
      <alignment horizontal="center" vertical="center" wrapText="1"/>
      <protection/>
    </xf>
    <xf numFmtId="170" fontId="28" fillId="7" borderId="25" xfId="23" applyNumberFormat="1" applyFont="1" applyFill="1" applyBorder="1" applyAlignment="1">
      <alignment horizontal="center" vertical="center" wrapText="1"/>
      <protection/>
    </xf>
    <xf numFmtId="170" fontId="28" fillId="9" borderId="26" xfId="23" applyNumberFormat="1" applyFont="1" applyFill="1" applyBorder="1" applyAlignment="1">
      <alignment horizontal="center" vertical="center" wrapText="1"/>
      <protection/>
    </xf>
    <xf numFmtId="169" fontId="25" fillId="8" borderId="27" xfId="23" applyNumberFormat="1" applyFont="1" applyFill="1" applyBorder="1" applyAlignment="1">
      <alignment horizontal="center" vertical="center" wrapText="1"/>
      <protection/>
    </xf>
    <xf numFmtId="168" fontId="29" fillId="6" borderId="26" xfId="22" applyNumberFormat="1" applyFont="1" applyFill="1" applyBorder="1" applyAlignment="1">
      <alignment horizontal="center" vertical="center" wrapText="1"/>
      <protection/>
    </xf>
    <xf numFmtId="166" fontId="28" fillId="0" borderId="28" xfId="23" applyNumberFormat="1" applyFont="1" applyFill="1" applyBorder="1" applyAlignment="1">
      <alignment horizontal="center" vertical="center" wrapText="1"/>
      <protection/>
    </xf>
    <xf numFmtId="170" fontId="28" fillId="9" borderId="24" xfId="23" applyNumberFormat="1" applyFont="1" applyFill="1" applyBorder="1" applyAlignment="1">
      <alignment horizontal="center" vertical="center" wrapText="1"/>
      <protection/>
    </xf>
    <xf numFmtId="164" fontId="28" fillId="0" borderId="29" xfId="23" applyNumberFormat="1" applyFont="1" applyFill="1" applyBorder="1" applyAlignment="1">
      <alignment horizontal="center" vertical="center"/>
      <protection/>
    </xf>
    <xf numFmtId="170" fontId="28" fillId="9" borderId="20" xfId="23" applyNumberFormat="1" applyFont="1" applyFill="1" applyBorder="1" applyAlignment="1">
      <alignment horizontal="center" vertical="center" wrapText="1"/>
      <protection/>
    </xf>
    <xf numFmtId="164" fontId="27" fillId="0" borderId="30" xfId="22" applyNumberFormat="1" applyFont="1" applyFill="1" applyBorder="1" applyAlignment="1">
      <alignment horizontal="center" vertical="center" wrapText="1"/>
      <protection/>
    </xf>
    <xf numFmtId="167" fontId="27" fillId="0" borderId="31" xfId="22" applyNumberFormat="1" applyFont="1" applyFill="1" applyBorder="1" applyAlignment="1">
      <alignment horizontal="center" vertical="center" wrapText="1"/>
      <protection/>
    </xf>
    <xf numFmtId="167" fontId="27" fillId="0" borderId="32" xfId="22" applyNumberFormat="1" applyFont="1" applyFill="1" applyBorder="1" applyAlignment="1">
      <alignment horizontal="left" vertical="center" wrapText="1"/>
      <protection/>
    </xf>
    <xf numFmtId="167" fontId="27" fillId="0" borderId="33" xfId="22" applyNumberFormat="1" applyFont="1" applyFill="1" applyBorder="1" applyAlignment="1">
      <alignment horizontal="left" vertical="center" wrapText="1"/>
      <protection/>
    </xf>
    <xf numFmtId="168" fontId="27" fillId="6" borderId="30" xfId="22" applyNumberFormat="1" applyFont="1" applyFill="1" applyBorder="1" applyAlignment="1">
      <alignment horizontal="center" vertical="center" wrapText="1"/>
      <protection/>
    </xf>
    <xf numFmtId="166" fontId="28" fillId="0" borderId="32" xfId="23" applyNumberFormat="1" applyFont="1" applyFill="1" applyBorder="1" applyAlignment="1">
      <alignment horizontal="center" vertical="center" wrapText="1"/>
      <protection/>
    </xf>
    <xf numFmtId="166" fontId="28" fillId="0" borderId="34" xfId="23" applyNumberFormat="1" applyFont="1" applyFill="1" applyBorder="1" applyAlignment="1">
      <alignment horizontal="center" vertical="center" wrapText="1"/>
      <protection/>
    </xf>
    <xf numFmtId="166" fontId="28" fillId="10" borderId="30" xfId="23" applyNumberFormat="1" applyFont="1" applyFill="1" applyBorder="1" applyAlignment="1">
      <alignment horizontal="center" vertical="center" wrapText="1"/>
      <protection/>
    </xf>
    <xf numFmtId="165" fontId="25" fillId="8" borderId="28" xfId="23" applyNumberFormat="1" applyFont="1" applyFill="1" applyBorder="1" applyAlignment="1">
      <alignment horizontal="center" vertical="center" wrapText="1"/>
      <protection/>
    </xf>
    <xf numFmtId="169" fontId="25" fillId="0" borderId="31" xfId="23" applyNumberFormat="1" applyFont="1" applyFill="1" applyBorder="1" applyAlignment="1">
      <alignment horizontal="center" vertical="center"/>
      <protection/>
    </xf>
    <xf numFmtId="164" fontId="28" fillId="0" borderId="34" xfId="23" applyNumberFormat="1" applyFont="1" applyFill="1" applyBorder="1" applyAlignment="1">
      <alignment horizontal="center" vertical="center"/>
      <protection/>
    </xf>
    <xf numFmtId="168" fontId="29" fillId="6" borderId="30" xfId="22" applyNumberFormat="1" applyFont="1" applyFill="1" applyBorder="1" applyAlignment="1">
      <alignment horizontal="center" vertical="center" wrapText="1"/>
      <protection/>
    </xf>
    <xf numFmtId="170" fontId="28" fillId="0" borderId="32" xfId="23" applyNumberFormat="1" applyFont="1" applyFill="1" applyBorder="1" applyAlignment="1">
      <alignment horizontal="center" vertical="center" wrapText="1"/>
      <protection/>
    </xf>
    <xf numFmtId="170" fontId="28" fillId="7" borderId="34" xfId="23" applyNumberFormat="1" applyFont="1" applyFill="1" applyBorder="1" applyAlignment="1">
      <alignment horizontal="center" vertical="center" wrapText="1"/>
      <protection/>
    </xf>
    <xf numFmtId="169" fontId="25" fillId="8" borderId="35" xfId="23" applyNumberFormat="1" applyFont="1" applyFill="1" applyBorder="1" applyAlignment="1">
      <alignment horizontal="center" vertical="center" wrapText="1"/>
      <protection/>
    </xf>
    <xf numFmtId="168" fontId="29" fillId="6" borderId="31" xfId="22" applyNumberFormat="1" applyFont="1" applyFill="1" applyBorder="1" applyAlignment="1">
      <alignment horizontal="center" vertical="center" wrapText="1"/>
      <protection/>
    </xf>
    <xf numFmtId="170" fontId="28" fillId="9" borderId="32" xfId="23" applyNumberFormat="1" applyFont="1" applyFill="1" applyBorder="1" applyAlignment="1">
      <alignment horizontal="center" vertical="center" wrapText="1"/>
      <protection/>
    </xf>
    <xf numFmtId="164" fontId="28" fillId="0" borderId="33" xfId="23" applyNumberFormat="1" applyFont="1" applyFill="1" applyBorder="1" applyAlignment="1">
      <alignment horizontal="center" vertical="center"/>
      <protection/>
    </xf>
    <xf numFmtId="170" fontId="28" fillId="9" borderId="30" xfId="23" applyNumberFormat="1" applyFont="1" applyFill="1" applyBorder="1" applyAlignment="1">
      <alignment horizontal="center" vertical="center" wrapText="1"/>
      <protection/>
    </xf>
    <xf numFmtId="164" fontId="30" fillId="0" borderId="34" xfId="23" applyNumberFormat="1" applyFont="1" applyFill="1" applyBorder="1" applyAlignment="1">
      <alignment horizontal="center" vertical="center"/>
      <protection/>
    </xf>
    <xf numFmtId="164" fontId="30" fillId="0" borderId="33" xfId="23" applyNumberFormat="1" applyFont="1" applyFill="1" applyBorder="1" applyAlignment="1">
      <alignment horizontal="center" vertical="center"/>
      <protection/>
    </xf>
    <xf numFmtId="164" fontId="28" fillId="0" borderId="34" xfId="23" applyNumberFormat="1" applyFont="1" applyFill="1" applyBorder="1" applyAlignment="1">
      <alignment horizontal="center" vertical="center" wrapText="1"/>
      <protection/>
    </xf>
    <xf numFmtId="164" fontId="30" fillId="0" borderId="34" xfId="23" applyNumberFormat="1" applyFont="1" applyFill="1" applyBorder="1" applyAlignment="1">
      <alignment horizontal="center" vertical="center" wrapText="1"/>
      <protection/>
    </xf>
    <xf numFmtId="164" fontId="28" fillId="0" borderId="33" xfId="23" applyNumberFormat="1" applyFont="1" applyFill="1" applyBorder="1" applyAlignment="1">
      <alignment horizontal="center" vertical="center" wrapText="1"/>
      <protection/>
    </xf>
    <xf numFmtId="167" fontId="27" fillId="2" borderId="33" xfId="22" applyNumberFormat="1" applyFont="1" applyFill="1" applyBorder="1" applyAlignment="1">
      <alignment horizontal="left" vertical="center" wrapText="1"/>
      <protection/>
    </xf>
    <xf numFmtId="166" fontId="26" fillId="0" borderId="28" xfId="23" applyNumberFormat="1" applyFont="1" applyFill="1" applyBorder="1" applyAlignment="1">
      <alignment horizontal="center" vertical="center" wrapText="1"/>
      <protection/>
    </xf>
    <xf numFmtId="170" fontId="28" fillId="9" borderId="36" xfId="23" applyNumberFormat="1" applyFont="1" applyFill="1" applyBorder="1" applyAlignment="1">
      <alignment horizontal="center" vertical="center" wrapText="1"/>
      <protection/>
    </xf>
    <xf numFmtId="168" fontId="29" fillId="6" borderId="37" xfId="22" applyNumberFormat="1" applyFont="1" applyFill="1" applyBorder="1" applyAlignment="1">
      <alignment horizontal="center" vertical="center" wrapText="1"/>
      <protection/>
    </xf>
    <xf numFmtId="169" fontId="25" fillId="0" borderId="37" xfId="23" applyNumberFormat="1" applyFont="1" applyFill="1" applyBorder="1" applyAlignment="1">
      <alignment horizontal="center" vertical="center"/>
      <protection/>
    </xf>
    <xf numFmtId="164" fontId="28" fillId="0" borderId="38" xfId="23" applyNumberFormat="1" applyFont="1" applyFill="1" applyBorder="1" applyAlignment="1">
      <alignment horizontal="center" vertical="center"/>
      <protection/>
    </xf>
    <xf numFmtId="166" fontId="28" fillId="0" borderId="19" xfId="23" applyNumberFormat="1" applyFont="1" applyFill="1" applyBorder="1" applyAlignment="1">
      <alignment horizontal="center" vertical="center" wrapText="1"/>
      <protection/>
    </xf>
    <xf numFmtId="170" fontId="28" fillId="0" borderId="18" xfId="23" applyNumberFormat="1" applyFont="1" applyFill="1" applyBorder="1" applyAlignment="1">
      <alignment horizontal="center" vertical="center" wrapText="1"/>
      <protection/>
    </xf>
    <xf numFmtId="170" fontId="28" fillId="9" borderId="39" xfId="23" applyNumberFormat="1" applyFont="1" applyFill="1" applyBorder="1" applyAlignment="1">
      <alignment horizontal="center" vertical="center" wrapText="1"/>
      <protection/>
    </xf>
    <xf numFmtId="164" fontId="21" fillId="0" borderId="0" xfId="0" applyFont="1" applyFill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164" fontId="15" fillId="0" borderId="0" xfId="0" applyFont="1" applyAlignment="1">
      <alignment horizontal="left"/>
    </xf>
    <xf numFmtId="164" fontId="17" fillId="0" borderId="0" xfId="0" applyFont="1" applyBorder="1" applyAlignment="1">
      <alignment/>
    </xf>
    <xf numFmtId="164" fontId="20" fillId="0" borderId="0" xfId="0" applyFont="1" applyAlignment="1">
      <alignment vertical="top"/>
    </xf>
    <xf numFmtId="165" fontId="25" fillId="5" borderId="2" xfId="23" applyNumberFormat="1" applyFont="1" applyFill="1" applyBorder="1" applyAlignment="1">
      <alignment horizontal="center" vertical="center"/>
      <protection/>
    </xf>
    <xf numFmtId="165" fontId="25" fillId="5" borderId="7" xfId="23" applyNumberFormat="1" applyFont="1" applyFill="1" applyBorder="1" applyAlignment="1">
      <alignment horizontal="center" vertical="center"/>
      <protection/>
    </xf>
    <xf numFmtId="164" fontId="25" fillId="0" borderId="14" xfId="23" applyFont="1" applyFill="1" applyBorder="1" applyAlignment="1">
      <alignment horizontal="center" vertical="center" wrapText="1"/>
      <protection/>
    </xf>
    <xf numFmtId="164" fontId="25" fillId="0" borderId="16" xfId="23" applyFont="1" applyFill="1" applyBorder="1" applyAlignment="1">
      <alignment horizontal="center" vertical="center"/>
      <protection/>
    </xf>
    <xf numFmtId="167" fontId="27" fillId="0" borderId="26" xfId="22" applyNumberFormat="1" applyFont="1" applyFill="1" applyBorder="1" applyAlignment="1">
      <alignment horizontal="center" vertical="center" wrapText="1"/>
      <protection/>
    </xf>
    <xf numFmtId="167" fontId="27" fillId="0" borderId="24" xfId="22" applyNumberFormat="1" applyFont="1" applyFill="1" applyBorder="1" applyAlignment="1">
      <alignment horizontal="left" vertical="center" wrapText="1"/>
      <protection/>
    </xf>
    <xf numFmtId="170" fontId="28" fillId="7" borderId="20" xfId="23" applyNumberFormat="1" applyFont="1" applyFill="1" applyBorder="1" applyAlignment="1">
      <alignment horizontal="center" vertical="center" wrapText="1"/>
      <protection/>
    </xf>
    <xf numFmtId="164" fontId="30" fillId="0" borderId="25" xfId="23" applyNumberFormat="1" applyFont="1" applyFill="1" applyBorder="1" applyAlignment="1">
      <alignment horizontal="center" vertical="center" wrapText="1"/>
      <protection/>
    </xf>
    <xf numFmtId="164" fontId="28" fillId="0" borderId="25" xfId="23" applyNumberFormat="1" applyFont="1" applyFill="1" applyBorder="1" applyAlignment="1">
      <alignment horizontal="center" vertical="center" wrapText="1"/>
      <protection/>
    </xf>
    <xf numFmtId="164" fontId="28" fillId="0" borderId="29" xfId="23" applyNumberFormat="1" applyFont="1" applyFill="1" applyBorder="1" applyAlignment="1">
      <alignment horizontal="center" vertical="center" wrapText="1"/>
      <protection/>
    </xf>
    <xf numFmtId="170" fontId="28" fillId="9" borderId="21" xfId="23" applyNumberFormat="1" applyFont="1" applyFill="1" applyBorder="1" applyAlignment="1">
      <alignment horizontal="center" vertical="center" wrapText="1"/>
      <protection/>
    </xf>
    <xf numFmtId="169" fontId="14" fillId="8" borderId="22" xfId="23" applyNumberFormat="1" applyFont="1" applyFill="1" applyBorder="1" applyAlignment="1">
      <alignment horizontal="center" vertical="center" wrapText="1"/>
      <protection/>
    </xf>
    <xf numFmtId="170" fontId="28" fillId="7" borderId="30" xfId="23" applyNumberFormat="1" applyFont="1" applyFill="1" applyBorder="1" applyAlignment="1">
      <alignment horizontal="center" vertical="center" wrapText="1"/>
      <protection/>
    </xf>
    <xf numFmtId="170" fontId="28" fillId="9" borderId="31" xfId="23" applyNumberFormat="1" applyFont="1" applyFill="1" applyBorder="1" applyAlignment="1">
      <alignment horizontal="center" vertical="center" wrapText="1"/>
      <protection/>
    </xf>
    <xf numFmtId="169" fontId="14" fillId="8" borderId="33" xfId="23" applyNumberFormat="1" applyFont="1" applyFill="1" applyBorder="1" applyAlignment="1">
      <alignment horizontal="center" vertical="center" wrapText="1"/>
      <protection/>
    </xf>
    <xf numFmtId="170" fontId="28" fillId="7" borderId="39" xfId="23" applyNumberFormat="1" applyFont="1" applyFill="1" applyBorder="1" applyAlignment="1">
      <alignment horizontal="center" vertical="center" wrapText="1"/>
      <protection/>
    </xf>
    <xf numFmtId="169" fontId="25" fillId="8" borderId="40" xfId="23" applyNumberFormat="1" applyFont="1" applyFill="1" applyBorder="1" applyAlignment="1">
      <alignment horizontal="center" vertical="center" wrapText="1"/>
      <protection/>
    </xf>
    <xf numFmtId="170" fontId="28" fillId="9" borderId="37" xfId="23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9" xfId="20"/>
    <cellStyle name="Обычный 2" xfId="21"/>
    <cellStyle name="Обычный_Документы для судей" xfId="22"/>
    <cellStyle name="Обычный_ИТОГИ_Non-stop 20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1162050</xdr:colOff>
      <xdr:row>0</xdr:row>
      <xdr:rowOff>219075</xdr:rowOff>
    </xdr:from>
    <xdr:to>
      <xdr:col>47</xdr:col>
      <xdr:colOff>1057275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24650" y="219075"/>
          <a:ext cx="41624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3</xdr:col>
      <xdr:colOff>1257300</xdr:colOff>
      <xdr:row>1</xdr:row>
      <xdr:rowOff>38100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4479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2295525</xdr:colOff>
      <xdr:row>0</xdr:row>
      <xdr:rowOff>0</xdr:rowOff>
    </xdr:from>
    <xdr:to>
      <xdr:col>4</xdr:col>
      <xdr:colOff>3133725</xdr:colOff>
      <xdr:row>2</xdr:row>
      <xdr:rowOff>85725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0"/>
          <a:ext cx="39433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828675</xdr:colOff>
      <xdr:row>0</xdr:row>
      <xdr:rowOff>38100</xdr:rowOff>
    </xdr:from>
    <xdr:to>
      <xdr:col>12</xdr:col>
      <xdr:colOff>0</xdr:colOff>
      <xdr:row>3</xdr:row>
      <xdr:rowOff>133350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38100"/>
          <a:ext cx="35337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762000</xdr:colOff>
      <xdr:row>0</xdr:row>
      <xdr:rowOff>209550</xdr:rowOff>
    </xdr:from>
    <xdr:to>
      <xdr:col>32</xdr:col>
      <xdr:colOff>85725</xdr:colOff>
      <xdr:row>4</xdr:row>
      <xdr:rowOff>28575</xdr:rowOff>
    </xdr:to>
    <xdr:pic>
      <xdr:nvPicPr>
        <xdr:cNvPr id="5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0" y="209550"/>
          <a:ext cx="63436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238125</xdr:rowOff>
    </xdr:from>
    <xdr:to>
      <xdr:col>26</xdr:col>
      <xdr:colOff>390525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0" y="238125"/>
          <a:ext cx="3219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5</xdr:col>
      <xdr:colOff>47625</xdr:colOff>
      <xdr:row>3</xdr:row>
      <xdr:rowOff>38100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4775"/>
          <a:ext cx="47244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447675</xdr:colOff>
      <xdr:row>0</xdr:row>
      <xdr:rowOff>0</xdr:rowOff>
    </xdr:from>
    <xdr:to>
      <xdr:col>18</xdr:col>
      <xdr:colOff>866775</xdr:colOff>
      <xdr:row>2</xdr:row>
      <xdr:rowOff>85725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0"/>
          <a:ext cx="36957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533400</xdr:colOff>
      <xdr:row>0</xdr:row>
      <xdr:rowOff>0</xdr:rowOff>
    </xdr:from>
    <xdr:to>
      <xdr:col>31</xdr:col>
      <xdr:colOff>0</xdr:colOff>
      <xdr:row>3</xdr:row>
      <xdr:rowOff>123825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94150" y="0"/>
          <a:ext cx="26955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1162050</xdr:colOff>
      <xdr:row>0</xdr:row>
      <xdr:rowOff>219075</xdr:rowOff>
    </xdr:from>
    <xdr:to>
      <xdr:col>46</xdr:col>
      <xdr:colOff>876300</xdr:colOff>
      <xdr:row>3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76950" y="219075"/>
          <a:ext cx="41624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762000</xdr:colOff>
      <xdr:row>0</xdr:row>
      <xdr:rowOff>209550</xdr:rowOff>
    </xdr:from>
    <xdr:to>
      <xdr:col>31</xdr:col>
      <xdr:colOff>85725</xdr:colOff>
      <xdr:row>4</xdr:row>
      <xdr:rowOff>28575</xdr:rowOff>
    </xdr:to>
    <xdr:pic>
      <xdr:nvPicPr>
        <xdr:cNvPr id="6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89175" y="209550"/>
          <a:ext cx="44862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lesya\Different\OFF-Road\2012\Can-Am%20Trophy%202011\3%20&#1101;&#1090;&#1072;&#1087;%20&#1055;&#1077;&#1085;&#1079;&#1072;\Can-Am2011_it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"/>
      <sheetName val="ATV Original"/>
      <sheetName val="ATV Open"/>
      <sheetName val="SSV Original"/>
      <sheetName val="SSV Open"/>
      <sheetName val="SSV Women"/>
      <sheetName val="table_can-am_trophy_2011"/>
      <sheetName val="Призеры ЧР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tabSelected="1" view="pageBreakPreview" zoomScaleNormal="50" zoomScaleSheetLayoutView="100" workbookViewId="0" topLeftCell="A2">
      <selection activeCell="L10" sqref="L10"/>
    </sheetView>
  </sheetViews>
  <sheetFormatPr defaultColWidth="9.00390625" defaultRowHeight="12.75"/>
  <cols>
    <col min="1" max="1" width="7.75390625" style="1" customWidth="1"/>
    <col min="2" max="2" width="0" style="2" hidden="1" customWidth="1"/>
    <col min="3" max="3" width="9.00390625" style="2" customWidth="1"/>
    <col min="4" max="4" width="40.75390625" style="3" customWidth="1"/>
    <col min="5" max="5" width="42.375" style="3" customWidth="1"/>
    <col min="6" max="6" width="1.37890625" style="3" customWidth="1"/>
    <col min="7" max="7" width="10.00390625" style="2" customWidth="1"/>
    <col min="8" max="8" width="12.75390625" style="2" customWidth="1"/>
    <col min="9" max="10" width="15.00390625" style="2" customWidth="1"/>
    <col min="11" max="11" width="15.125" style="2" customWidth="1"/>
    <col min="12" max="12" width="12.125" style="2" customWidth="1"/>
    <col min="13" max="13" width="11.875" style="1" customWidth="1"/>
    <col min="14" max="14" width="11.00390625" style="2" customWidth="1"/>
    <col min="15" max="15" width="10.00390625" style="2" customWidth="1"/>
    <col min="16" max="16" width="12.75390625" style="2" customWidth="1"/>
    <col min="17" max="18" width="15.00390625" style="2" customWidth="1"/>
    <col min="19" max="19" width="13.00390625" style="2" customWidth="1"/>
    <col min="20" max="21" width="15.125" style="2" customWidth="1"/>
    <col min="22" max="22" width="12.125" style="2" customWidth="1"/>
    <col min="23" max="23" width="11.875" style="1" customWidth="1"/>
    <col min="24" max="24" width="8.375" style="2" customWidth="1"/>
    <col min="25" max="25" width="10.00390625" style="2" customWidth="1"/>
    <col min="26" max="26" width="12.75390625" style="2" customWidth="1"/>
    <col min="27" max="28" width="15.00390625" style="2" customWidth="1"/>
    <col min="29" max="29" width="7.00390625" style="2" customWidth="1"/>
    <col min="30" max="31" width="15.125" style="2" customWidth="1"/>
    <col min="32" max="32" width="12.125" style="2" customWidth="1"/>
    <col min="33" max="33" width="12.75390625" style="2" customWidth="1"/>
    <col min="34" max="34" width="11.00390625" style="2" customWidth="1"/>
    <col min="35" max="35" width="10.00390625" style="2" customWidth="1"/>
    <col min="36" max="36" width="12.75390625" style="2" customWidth="1"/>
    <col min="37" max="38" width="15.00390625" style="2" customWidth="1"/>
    <col min="39" max="39" width="7.00390625" style="2" customWidth="1"/>
    <col min="40" max="40" width="15.125" style="2" customWidth="1"/>
    <col min="41" max="41" width="16.125" style="2" customWidth="1"/>
    <col min="42" max="42" width="12.875" style="2" customWidth="1"/>
    <col min="43" max="43" width="10.75390625" style="2" customWidth="1"/>
    <col min="44" max="44" width="16.00390625" style="2" customWidth="1"/>
    <col min="45" max="45" width="12.375" style="2" customWidth="1"/>
    <col min="46" max="46" width="14.75390625" style="2" customWidth="1"/>
    <col min="47" max="47" width="12.875" style="2" customWidth="1"/>
    <col min="48" max="48" width="15.375" style="2" customWidth="1"/>
    <col min="49" max="49" width="7.375" style="2" customWidth="1"/>
    <col min="50" max="50" width="14.625" style="2" customWidth="1"/>
    <col min="51" max="51" width="14.75390625" style="2" customWidth="1"/>
    <col min="52" max="52" width="11.875" style="2" customWidth="1"/>
    <col min="53" max="16384" width="9.125" style="2" customWidth="1"/>
  </cols>
  <sheetData>
    <row r="1" spans="3:46" ht="60" customHeight="1">
      <c r="C1" s="4"/>
      <c r="D1" s="5"/>
      <c r="E1" s="6"/>
      <c r="F1" s="7"/>
      <c r="G1" s="8"/>
      <c r="M1" s="4"/>
      <c r="N1" s="4"/>
      <c r="O1" s="8"/>
      <c r="W1" s="4"/>
      <c r="X1" s="4"/>
      <c r="Y1" s="8"/>
      <c r="AH1" s="9"/>
      <c r="AI1" s="8"/>
      <c r="AT1" s="10"/>
    </row>
    <row r="2" spans="3:34" ht="12.75">
      <c r="C2" s="4"/>
      <c r="D2" s="5"/>
      <c r="E2" s="6"/>
      <c r="F2" s="7"/>
      <c r="M2" s="4"/>
      <c r="N2" s="4"/>
      <c r="W2" s="4"/>
      <c r="X2" s="4"/>
      <c r="AH2" s="11"/>
    </row>
    <row r="3" spans="3:50" ht="12.75">
      <c r="C3" s="4"/>
      <c r="D3" s="5"/>
      <c r="E3" s="6"/>
      <c r="F3" s="12"/>
      <c r="M3" s="4"/>
      <c r="N3" s="13" t="s">
        <v>0</v>
      </c>
      <c r="W3" s="4"/>
      <c r="X3" s="4"/>
      <c r="AG3" s="11"/>
      <c r="AH3" s="11"/>
      <c r="AK3" s="13" t="s">
        <v>0</v>
      </c>
      <c r="AX3" s="14" t="s">
        <v>1</v>
      </c>
    </row>
    <row r="4" spans="3:50" ht="12.75">
      <c r="C4" s="15" t="s">
        <v>2</v>
      </c>
      <c r="D4" s="15"/>
      <c r="E4" s="15"/>
      <c r="F4" s="16"/>
      <c r="M4" s="17"/>
      <c r="N4" s="11" t="s">
        <v>3</v>
      </c>
      <c r="W4" s="17"/>
      <c r="X4" s="16"/>
      <c r="AG4" s="11"/>
      <c r="AH4" s="11"/>
      <c r="AK4" s="11" t="s">
        <v>3</v>
      </c>
      <c r="AU4" s="18"/>
      <c r="AX4" s="14" t="s">
        <v>4</v>
      </c>
    </row>
    <row r="5" spans="1:47" s="19" customFormat="1" ht="12.75">
      <c r="A5" s="1"/>
      <c r="C5" s="20" t="s">
        <v>5</v>
      </c>
      <c r="D5" s="21"/>
      <c r="E5" s="22" t="s">
        <v>6</v>
      </c>
      <c r="F5" s="23"/>
      <c r="G5" s="24" t="s">
        <v>7</v>
      </c>
      <c r="M5" s="21"/>
      <c r="T5" s="13"/>
      <c r="U5" s="13"/>
      <c r="W5" s="21"/>
      <c r="AE5" s="13"/>
      <c r="AH5" s="13"/>
      <c r="AN5" s="13"/>
      <c r="AU5" s="18"/>
    </row>
    <row r="6" spans="3:40" ht="12.75">
      <c r="C6" s="25"/>
      <c r="D6" s="26"/>
      <c r="F6" s="27"/>
      <c r="G6" s="28"/>
      <c r="M6" s="29"/>
      <c r="N6" s="30"/>
      <c r="O6" s="28"/>
      <c r="T6" s="11"/>
      <c r="U6" s="11"/>
      <c r="W6" s="29"/>
      <c r="X6" s="30"/>
      <c r="Y6" s="28"/>
      <c r="AE6" s="11"/>
      <c r="AH6" s="11"/>
      <c r="AI6" s="28"/>
      <c r="AN6" s="11"/>
    </row>
    <row r="7" spans="3:35" ht="9.75" customHeight="1">
      <c r="C7" s="25"/>
      <c r="D7" s="26"/>
      <c r="E7" s="31"/>
      <c r="F7" s="27"/>
      <c r="G7" s="28"/>
      <c r="M7" s="29"/>
      <c r="N7" s="30"/>
      <c r="O7" s="28"/>
      <c r="W7" s="29"/>
      <c r="X7" s="30"/>
      <c r="Y7" s="28"/>
      <c r="AI7" s="28"/>
    </row>
    <row r="8" spans="1:52" ht="12.75">
      <c r="A8" s="32" t="s">
        <v>8</v>
      </c>
      <c r="D8" s="33"/>
      <c r="E8" s="26"/>
      <c r="F8" s="27"/>
      <c r="G8" s="34" t="s">
        <v>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 t="s">
        <v>10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36" customFormat="1" ht="33" customHeight="1">
      <c r="A9" s="35"/>
      <c r="D9" s="37"/>
      <c r="E9" s="37"/>
      <c r="F9" s="37"/>
      <c r="G9" s="38" t="s">
        <v>11</v>
      </c>
      <c r="H9" s="38"/>
      <c r="I9" s="38"/>
      <c r="J9" s="38"/>
      <c r="K9" s="38"/>
      <c r="L9" s="38"/>
      <c r="M9" s="39" t="s">
        <v>12</v>
      </c>
      <c r="N9" s="39"/>
      <c r="O9" s="40" t="s">
        <v>13</v>
      </c>
      <c r="P9" s="40"/>
      <c r="Q9" s="40"/>
      <c r="R9" s="40"/>
      <c r="S9" s="40"/>
      <c r="T9" s="40"/>
      <c r="U9" s="40"/>
      <c r="V9" s="40"/>
      <c r="W9" s="41" t="s">
        <v>14</v>
      </c>
      <c r="X9" s="41"/>
      <c r="Y9" s="42" t="s">
        <v>15</v>
      </c>
      <c r="Z9" s="42"/>
      <c r="AA9" s="42"/>
      <c r="AB9" s="42"/>
      <c r="AC9" s="42"/>
      <c r="AD9" s="42"/>
      <c r="AE9" s="42"/>
      <c r="AF9" s="42"/>
      <c r="AG9" s="39" t="s">
        <v>16</v>
      </c>
      <c r="AH9" s="39"/>
      <c r="AI9" s="40" t="s">
        <v>17</v>
      </c>
      <c r="AJ9" s="40"/>
      <c r="AK9" s="40"/>
      <c r="AL9" s="40"/>
      <c r="AM9" s="40"/>
      <c r="AN9" s="40"/>
      <c r="AO9" s="40"/>
      <c r="AP9" s="40"/>
      <c r="AQ9" s="43" t="s">
        <v>18</v>
      </c>
      <c r="AR9" s="43"/>
      <c r="AS9" s="42" t="s">
        <v>19</v>
      </c>
      <c r="AT9" s="42"/>
      <c r="AU9" s="42"/>
      <c r="AV9" s="42"/>
      <c r="AW9" s="42"/>
      <c r="AX9" s="42"/>
      <c r="AY9" s="42"/>
      <c r="AZ9" s="42"/>
    </row>
    <row r="10" spans="1:52" s="68" customFormat="1" ht="26.25" customHeight="1">
      <c r="A10" s="44" t="s">
        <v>20</v>
      </c>
      <c r="B10" s="45"/>
      <c r="C10" s="46" t="s">
        <v>21</v>
      </c>
      <c r="D10" s="47" t="s">
        <v>22</v>
      </c>
      <c r="E10" s="48" t="s">
        <v>23</v>
      </c>
      <c r="F10" s="49"/>
      <c r="G10" s="50" t="s">
        <v>24</v>
      </c>
      <c r="H10" s="51" t="s">
        <v>25</v>
      </c>
      <c r="I10" s="52" t="s">
        <v>26</v>
      </c>
      <c r="J10" s="53" t="s">
        <v>27</v>
      </c>
      <c r="K10" s="54" t="s">
        <v>28</v>
      </c>
      <c r="L10" s="55" t="s">
        <v>29</v>
      </c>
      <c r="M10" s="56" t="s">
        <v>30</v>
      </c>
      <c r="N10" s="57" t="s">
        <v>31</v>
      </c>
      <c r="O10" s="50" t="s">
        <v>24</v>
      </c>
      <c r="P10" s="51" t="s">
        <v>25</v>
      </c>
      <c r="Q10" s="52" t="s">
        <v>26</v>
      </c>
      <c r="R10" s="58" t="s">
        <v>27</v>
      </c>
      <c r="S10" s="58"/>
      <c r="T10" s="59" t="s">
        <v>28</v>
      </c>
      <c r="U10" s="60" t="s">
        <v>32</v>
      </c>
      <c r="V10" s="55" t="s">
        <v>29</v>
      </c>
      <c r="W10" s="56" t="s">
        <v>30</v>
      </c>
      <c r="X10" s="57" t="s">
        <v>31</v>
      </c>
      <c r="Y10" s="61" t="s">
        <v>24</v>
      </c>
      <c r="Z10" s="52" t="s">
        <v>25</v>
      </c>
      <c r="AA10" s="52" t="s">
        <v>26</v>
      </c>
      <c r="AB10" s="62" t="s">
        <v>27</v>
      </c>
      <c r="AC10" s="62"/>
      <c r="AD10" s="63" t="s">
        <v>33</v>
      </c>
      <c r="AE10" s="60" t="s">
        <v>32</v>
      </c>
      <c r="AF10" s="55" t="s">
        <v>29</v>
      </c>
      <c r="AG10" s="56" t="s">
        <v>30</v>
      </c>
      <c r="AH10" s="57" t="s">
        <v>31</v>
      </c>
      <c r="AI10" s="50" t="s">
        <v>24</v>
      </c>
      <c r="AJ10" s="51" t="s">
        <v>25</v>
      </c>
      <c r="AK10" s="52" t="s">
        <v>26</v>
      </c>
      <c r="AL10" s="58" t="s">
        <v>27</v>
      </c>
      <c r="AM10" s="58"/>
      <c r="AN10" s="59" t="s">
        <v>28</v>
      </c>
      <c r="AO10" s="64" t="s">
        <v>32</v>
      </c>
      <c r="AP10" s="55" t="s">
        <v>29</v>
      </c>
      <c r="AQ10" s="56" t="s">
        <v>30</v>
      </c>
      <c r="AR10" s="65" t="s">
        <v>31</v>
      </c>
      <c r="AS10" s="61" t="s">
        <v>24</v>
      </c>
      <c r="AT10" s="52" t="s">
        <v>25</v>
      </c>
      <c r="AU10" s="52" t="s">
        <v>26</v>
      </c>
      <c r="AV10" s="62" t="s">
        <v>27</v>
      </c>
      <c r="AW10" s="62"/>
      <c r="AX10" s="66" t="s">
        <v>33</v>
      </c>
      <c r="AY10" s="67" t="s">
        <v>32</v>
      </c>
      <c r="AZ10" s="55" t="s">
        <v>29</v>
      </c>
    </row>
    <row r="11" spans="1:52" s="68" customFormat="1" ht="30" customHeight="1">
      <c r="A11" s="44"/>
      <c r="B11" s="45"/>
      <c r="C11" s="46"/>
      <c r="D11" s="47"/>
      <c r="E11" s="48"/>
      <c r="F11" s="49"/>
      <c r="G11" s="50"/>
      <c r="H11" s="51"/>
      <c r="I11" s="52"/>
      <c r="J11" s="53"/>
      <c r="K11" s="54"/>
      <c r="L11" s="55"/>
      <c r="M11" s="56"/>
      <c r="N11" s="57"/>
      <c r="O11" s="50"/>
      <c r="P11" s="51"/>
      <c r="Q11" s="52"/>
      <c r="R11" s="69" t="s">
        <v>34</v>
      </c>
      <c r="S11" s="70" t="s">
        <v>35</v>
      </c>
      <c r="T11" s="59"/>
      <c r="U11" s="60"/>
      <c r="V11" s="55"/>
      <c r="W11" s="56"/>
      <c r="X11" s="57"/>
      <c r="Y11" s="61"/>
      <c r="Z11" s="52"/>
      <c r="AA11" s="52"/>
      <c r="AB11" s="69" t="s">
        <v>34</v>
      </c>
      <c r="AC11" s="69" t="s">
        <v>35</v>
      </c>
      <c r="AD11" s="63"/>
      <c r="AE11" s="60"/>
      <c r="AF11" s="55"/>
      <c r="AG11" s="56"/>
      <c r="AH11" s="57"/>
      <c r="AI11" s="50"/>
      <c r="AJ11" s="51"/>
      <c r="AK11" s="52"/>
      <c r="AL11" s="69" t="s">
        <v>34</v>
      </c>
      <c r="AM11" s="70" t="s">
        <v>35</v>
      </c>
      <c r="AN11" s="59"/>
      <c r="AO11" s="64"/>
      <c r="AP11" s="55"/>
      <c r="AQ11" s="56"/>
      <c r="AR11" s="65"/>
      <c r="AS11" s="61"/>
      <c r="AT11" s="52"/>
      <c r="AU11" s="52"/>
      <c r="AV11" s="69" t="s">
        <v>34</v>
      </c>
      <c r="AW11" s="69" t="s">
        <v>35</v>
      </c>
      <c r="AX11" s="66"/>
      <c r="AY11" s="67"/>
      <c r="AZ11" s="55"/>
    </row>
    <row r="12" spans="1:52" s="36" customFormat="1" ht="33.75" customHeight="1">
      <c r="A12" s="71">
        <v>1</v>
      </c>
      <c r="B12" s="72"/>
      <c r="C12" s="73" t="s">
        <v>36</v>
      </c>
      <c r="D12" s="74" t="s">
        <v>37</v>
      </c>
      <c r="E12" s="75" t="s">
        <v>38</v>
      </c>
      <c r="F12" s="76"/>
      <c r="G12" s="77">
        <v>0.5652777777777778</v>
      </c>
      <c r="H12" s="78">
        <v>0.5652777777777778</v>
      </c>
      <c r="I12" s="79">
        <v>0.5659953703703704</v>
      </c>
      <c r="J12" s="80">
        <v>0</v>
      </c>
      <c r="K12" s="81">
        <v>0.0007175925925925927</v>
      </c>
      <c r="L12" s="82">
        <v>1</v>
      </c>
      <c r="M12" s="83">
        <v>0</v>
      </c>
      <c r="N12" s="84"/>
      <c r="O12" s="85">
        <v>0.601388888888902</v>
      </c>
      <c r="P12" s="78">
        <v>0.6014467592592593</v>
      </c>
      <c r="Q12" s="79">
        <v>0.6525925925925926</v>
      </c>
      <c r="R12" s="80">
        <v>0</v>
      </c>
      <c r="S12" s="86"/>
      <c r="T12" s="87">
        <f>Q12-P12+R12+S12</f>
        <v>0.051145833333333335</v>
      </c>
      <c r="U12" s="88">
        <f>SUM(T12,K12)</f>
        <v>0.05186342592592593</v>
      </c>
      <c r="V12" s="89">
        <v>2</v>
      </c>
      <c r="W12" s="83">
        <v>0</v>
      </c>
      <c r="X12" s="84"/>
      <c r="Y12" s="90">
        <v>0.6951388888888889</v>
      </c>
      <c r="Z12" s="78">
        <v>0.6952083333333333</v>
      </c>
      <c r="AA12" s="79">
        <v>0.760625</v>
      </c>
      <c r="AB12" s="80">
        <v>0</v>
      </c>
      <c r="AC12" s="86"/>
      <c r="AD12" s="87">
        <f>AA12-Z12+AB12+AC12</f>
        <v>0.06541666666666668</v>
      </c>
      <c r="AE12" s="88">
        <f>SUM(K12,T12,AD12)</f>
        <v>0.11728009259259262</v>
      </c>
      <c r="AF12" s="89">
        <v>1</v>
      </c>
      <c r="AG12" s="83">
        <v>0</v>
      </c>
      <c r="AH12" s="84"/>
      <c r="AI12" s="90">
        <v>0.3958333333333333</v>
      </c>
      <c r="AJ12" s="91">
        <v>0.3959143518518518</v>
      </c>
      <c r="AK12" s="91">
        <v>0.45156250000000003</v>
      </c>
      <c r="AL12" s="80">
        <v>0</v>
      </c>
      <c r="AM12" s="86"/>
      <c r="AN12" s="87">
        <f>AK12-AJ12+AL12+AM12</f>
        <v>0.055648148148148224</v>
      </c>
      <c r="AO12" s="92">
        <f>SUM(AN12,AD12,T12,K12)</f>
        <v>0.17292824074074084</v>
      </c>
      <c r="AP12" s="89">
        <v>1</v>
      </c>
      <c r="AQ12" s="83">
        <v>0</v>
      </c>
      <c r="AR12" s="93"/>
      <c r="AS12" s="90">
        <v>0.47222222222222227</v>
      </c>
      <c r="AT12" s="91">
        <v>0.4723148148148148</v>
      </c>
      <c r="AU12" s="91">
        <v>0.5523842592592593</v>
      </c>
      <c r="AV12" s="80">
        <v>0</v>
      </c>
      <c r="AW12" s="86"/>
      <c r="AX12" s="87">
        <f>AU12-AT12+AV12+AW12</f>
        <v>0.08006944444444447</v>
      </c>
      <c r="AY12" s="94">
        <f>SUM(AX12,AN12,AD12,T12,K12)</f>
        <v>0.2529976851851853</v>
      </c>
      <c r="AZ12" s="89">
        <v>1</v>
      </c>
    </row>
    <row r="13" spans="1:52" s="36" customFormat="1" ht="33.75" customHeight="1">
      <c r="A13" s="95">
        <v>2</v>
      </c>
      <c r="B13" s="72"/>
      <c r="C13" s="96" t="s">
        <v>39</v>
      </c>
      <c r="D13" s="97" t="s">
        <v>40</v>
      </c>
      <c r="E13" s="98" t="s">
        <v>41</v>
      </c>
      <c r="F13" s="76"/>
      <c r="G13" s="99">
        <v>0.5527777777777778</v>
      </c>
      <c r="H13" s="91">
        <v>0.5527777777777778</v>
      </c>
      <c r="I13" s="100">
        <v>0.5536458333333333</v>
      </c>
      <c r="J13" s="101">
        <v>0</v>
      </c>
      <c r="K13" s="102">
        <v>0.0008680555555555555</v>
      </c>
      <c r="L13" s="103" t="s">
        <v>42</v>
      </c>
      <c r="M13" s="104">
        <v>0</v>
      </c>
      <c r="N13" s="105"/>
      <c r="O13" s="106">
        <v>0.594444444444452</v>
      </c>
      <c r="P13" s="91">
        <v>0.5946759259259259</v>
      </c>
      <c r="Q13" s="100">
        <v>0.6465625</v>
      </c>
      <c r="R13" s="101">
        <v>0</v>
      </c>
      <c r="S13" s="107"/>
      <c r="T13" s="108">
        <f>Q13-P13+R13+S13</f>
        <v>0.051886574074074154</v>
      </c>
      <c r="U13" s="88">
        <f>SUM(T13,K13)</f>
        <v>0.05275462962962971</v>
      </c>
      <c r="V13" s="109">
        <v>3</v>
      </c>
      <c r="W13" s="104">
        <v>0</v>
      </c>
      <c r="X13" s="105"/>
      <c r="Y13" s="110">
        <v>0.6722222222222222</v>
      </c>
      <c r="Z13" s="91">
        <v>0.672337962962963</v>
      </c>
      <c r="AA13" s="100">
        <v>0.7422685185185185</v>
      </c>
      <c r="AB13" s="101">
        <v>0</v>
      </c>
      <c r="AC13" s="107"/>
      <c r="AD13" s="108">
        <f>AA13-Z13+AB13+AC13</f>
        <v>0.0699305555555555</v>
      </c>
      <c r="AE13" s="88">
        <f>SUM(K13,T13,AD13)</f>
        <v>0.1226851851851852</v>
      </c>
      <c r="AF13" s="109">
        <v>2</v>
      </c>
      <c r="AG13" s="104">
        <v>0</v>
      </c>
      <c r="AH13" s="105"/>
      <c r="AI13" s="110">
        <v>0.3965277777777778</v>
      </c>
      <c r="AJ13" s="91">
        <v>0.39663194444444444</v>
      </c>
      <c r="AK13" s="91">
        <v>0.45681712962962967</v>
      </c>
      <c r="AL13" s="101">
        <v>0</v>
      </c>
      <c r="AM13" s="107"/>
      <c r="AN13" s="108">
        <f>AK13-AJ13+AL13+AM13</f>
        <v>0.06018518518518523</v>
      </c>
      <c r="AO13" s="111">
        <f>SUM(AN13,AD13,T13,K13)</f>
        <v>0.18287037037037043</v>
      </c>
      <c r="AP13" s="109">
        <v>2</v>
      </c>
      <c r="AQ13" s="104">
        <v>0</v>
      </c>
      <c r="AR13" s="112"/>
      <c r="AS13" s="110">
        <v>0.4777777777777778</v>
      </c>
      <c r="AT13" s="91">
        <v>0.4778935185185185</v>
      </c>
      <c r="AU13" s="91">
        <v>0.5505902777777778</v>
      </c>
      <c r="AV13" s="101">
        <v>0</v>
      </c>
      <c r="AW13" s="107"/>
      <c r="AX13" s="108">
        <f>AU13-AT13+AV13+AW13</f>
        <v>0.07269675925925928</v>
      </c>
      <c r="AY13" s="113">
        <f>SUM(AX13,AN13,AD13,T13,K13)</f>
        <v>0.25556712962962974</v>
      </c>
      <c r="AZ13" s="109">
        <v>2</v>
      </c>
    </row>
    <row r="14" spans="1:52" s="36" customFormat="1" ht="33.75" customHeight="1">
      <c r="A14" s="95">
        <v>3</v>
      </c>
      <c r="B14" s="72"/>
      <c r="C14" s="96" t="s">
        <v>43</v>
      </c>
      <c r="D14" s="97" t="s">
        <v>44</v>
      </c>
      <c r="E14" s="98" t="s">
        <v>45</v>
      </c>
      <c r="F14" s="76"/>
      <c r="G14" s="99">
        <v>0.5499999999999999</v>
      </c>
      <c r="H14" s="91">
        <v>0.5499999999999999</v>
      </c>
      <c r="I14" s="100">
        <v>0.5508217592592592</v>
      </c>
      <c r="J14" s="101">
        <v>0</v>
      </c>
      <c r="K14" s="102">
        <v>0.0008217592592592592</v>
      </c>
      <c r="L14" s="103" t="s">
        <v>46</v>
      </c>
      <c r="M14" s="104">
        <v>0</v>
      </c>
      <c r="N14" s="105"/>
      <c r="O14" s="106">
        <v>0.591666666666672</v>
      </c>
      <c r="P14" s="91">
        <v>0.5918055555555556</v>
      </c>
      <c r="Q14" s="100">
        <v>0.6455439814814815</v>
      </c>
      <c r="R14" s="101">
        <v>0</v>
      </c>
      <c r="S14" s="107"/>
      <c r="T14" s="108">
        <f>Q14-P14+R14+S14</f>
        <v>0.053738425925925926</v>
      </c>
      <c r="U14" s="88">
        <f>SUM(T14,K14)</f>
        <v>0.054560185185185184</v>
      </c>
      <c r="V14" s="109">
        <v>4</v>
      </c>
      <c r="W14" s="104">
        <v>0</v>
      </c>
      <c r="X14" s="105"/>
      <c r="Y14" s="110">
        <v>0.6694444444444444</v>
      </c>
      <c r="Z14" s="91">
        <v>0.6695833333333333</v>
      </c>
      <c r="AA14" s="100">
        <v>0.7415277777777778</v>
      </c>
      <c r="AB14" s="101">
        <v>0</v>
      </c>
      <c r="AC14" s="107"/>
      <c r="AD14" s="108">
        <f>AA14-Z14+AB14+AC14</f>
        <v>0.07194444444444448</v>
      </c>
      <c r="AE14" s="88">
        <f>SUM(K14,T14,AD14)</f>
        <v>0.12650462962962966</v>
      </c>
      <c r="AF14" s="109">
        <v>3</v>
      </c>
      <c r="AG14" s="104">
        <v>0</v>
      </c>
      <c r="AH14" s="105"/>
      <c r="AI14" s="110">
        <v>0.3972222222222222</v>
      </c>
      <c r="AJ14" s="91">
        <v>0.39601851851851855</v>
      </c>
      <c r="AK14" s="91">
        <v>0.46615740740740735</v>
      </c>
      <c r="AL14" s="101">
        <v>0.001388888888888889</v>
      </c>
      <c r="AM14" s="107"/>
      <c r="AN14" s="87">
        <f>AK14-AJ14+AL14+AM14</f>
        <v>0.07152777777777769</v>
      </c>
      <c r="AO14" s="111">
        <f>SUM(AN14,AD14,T14,K14)</f>
        <v>0.19803240740740735</v>
      </c>
      <c r="AP14" s="109">
        <v>6</v>
      </c>
      <c r="AQ14" s="104">
        <v>0</v>
      </c>
      <c r="AR14" s="105"/>
      <c r="AS14" s="110">
        <v>0.4875</v>
      </c>
      <c r="AT14" s="91">
        <v>0.487650462962963</v>
      </c>
      <c r="AU14" s="91">
        <v>0.5533217592592593</v>
      </c>
      <c r="AV14" s="101">
        <v>0</v>
      </c>
      <c r="AW14" s="107"/>
      <c r="AX14" s="87">
        <f>AU14-AT14+AV14+AW14</f>
        <v>0.06567129629629631</v>
      </c>
      <c r="AY14" s="113">
        <f>SUM(AX14,AN14,AD14,T14,K14)</f>
        <v>0.26370370370370366</v>
      </c>
      <c r="AZ14" s="109">
        <v>3</v>
      </c>
    </row>
    <row r="15" spans="1:52" s="36" customFormat="1" ht="33.75" customHeight="1">
      <c r="A15" s="95">
        <v>5</v>
      </c>
      <c r="B15" s="72"/>
      <c r="C15" s="96" t="s">
        <v>47</v>
      </c>
      <c r="D15" s="97" t="s">
        <v>48</v>
      </c>
      <c r="E15" s="98" t="s">
        <v>49</v>
      </c>
      <c r="F15" s="76"/>
      <c r="G15" s="99">
        <v>0.5430555555555555</v>
      </c>
      <c r="H15" s="91">
        <v>0.5430555555555555</v>
      </c>
      <c r="I15" s="100">
        <v>0.5438310185185186</v>
      </c>
      <c r="J15" s="101">
        <v>0</v>
      </c>
      <c r="K15" s="102">
        <v>0.000775462962962963</v>
      </c>
      <c r="L15" s="103" t="s">
        <v>50</v>
      </c>
      <c r="M15" s="104">
        <v>0</v>
      </c>
      <c r="N15" s="105"/>
      <c r="O15" s="106">
        <v>0.584722222222222</v>
      </c>
      <c r="P15" s="91">
        <v>0.5848726851851852</v>
      </c>
      <c r="Q15" s="100">
        <v>0.6433680555555555</v>
      </c>
      <c r="R15" s="101">
        <v>0</v>
      </c>
      <c r="S15" s="107"/>
      <c r="T15" s="108">
        <f>Q15-P15+R15+S15</f>
        <v>0.058495370370370336</v>
      </c>
      <c r="U15" s="88">
        <f>SUM(T15,K15)</f>
        <v>0.0592708333333333</v>
      </c>
      <c r="V15" s="109">
        <v>5</v>
      </c>
      <c r="W15" s="104">
        <v>0</v>
      </c>
      <c r="X15" s="105"/>
      <c r="Y15" s="110">
        <v>0.6631944444444444</v>
      </c>
      <c r="Z15" s="91">
        <v>0.664074074074074</v>
      </c>
      <c r="AA15" s="100">
        <v>0.736736111111111</v>
      </c>
      <c r="AB15" s="101">
        <v>0.0006944444444444445</v>
      </c>
      <c r="AC15" s="107"/>
      <c r="AD15" s="108">
        <f>AA15-Z15+AB15+AC15</f>
        <v>0.07335648148148144</v>
      </c>
      <c r="AE15" s="88">
        <f>SUM(K15,T15,AD15)</f>
        <v>0.13262731481481474</v>
      </c>
      <c r="AF15" s="109">
        <v>5</v>
      </c>
      <c r="AG15" s="104">
        <v>0</v>
      </c>
      <c r="AH15" s="105"/>
      <c r="AI15" s="110">
        <v>0.397916666666667</v>
      </c>
      <c r="AJ15" s="91">
        <v>0.398125</v>
      </c>
      <c r="AK15" s="91">
        <v>0.4564814814814815</v>
      </c>
      <c r="AL15" s="101">
        <v>0</v>
      </c>
      <c r="AM15" s="107"/>
      <c r="AN15" s="87">
        <f>AK15-AJ15+AL15+AM15</f>
        <v>0.05835648148148148</v>
      </c>
      <c r="AO15" s="111">
        <f>SUM(AN15,AD15,T15,K15)</f>
        <v>0.19098379629629622</v>
      </c>
      <c r="AP15" s="109">
        <v>4</v>
      </c>
      <c r="AQ15" s="104">
        <v>0</v>
      </c>
      <c r="AR15" s="105"/>
      <c r="AS15" s="110">
        <v>0.4770833333333333</v>
      </c>
      <c r="AT15" s="91">
        <v>0.47724537037037035</v>
      </c>
      <c r="AU15" s="91">
        <v>0.5561226851851852</v>
      </c>
      <c r="AV15" s="101">
        <v>0</v>
      </c>
      <c r="AW15" s="107"/>
      <c r="AX15" s="87">
        <f>AU15-AT15+AV15+AW15</f>
        <v>0.0788773148148148</v>
      </c>
      <c r="AY15" s="113">
        <f>SUM(AX15,AN15,AD15,T15,K15)</f>
        <v>0.269861111111111</v>
      </c>
      <c r="AZ15" s="109">
        <v>4</v>
      </c>
    </row>
    <row r="16" spans="1:52" s="36" customFormat="1" ht="33.75" customHeight="1">
      <c r="A16" s="95">
        <v>4</v>
      </c>
      <c r="B16" s="72"/>
      <c r="C16" s="96" t="s">
        <v>51</v>
      </c>
      <c r="D16" s="97" t="s">
        <v>52</v>
      </c>
      <c r="E16" s="98" t="s">
        <v>53</v>
      </c>
      <c r="F16" s="76"/>
      <c r="G16" s="99">
        <v>0.5465277777777778</v>
      </c>
      <c r="H16" s="91">
        <v>0.5465277777777778</v>
      </c>
      <c r="I16" s="100">
        <v>0.5472916666666666</v>
      </c>
      <c r="J16" s="101">
        <v>0</v>
      </c>
      <c r="K16" s="102">
        <v>0.0007638888888888889</v>
      </c>
      <c r="L16" s="103">
        <v>3</v>
      </c>
      <c r="M16" s="104">
        <v>0</v>
      </c>
      <c r="N16" s="105"/>
      <c r="O16" s="106">
        <v>0.588194444444447</v>
      </c>
      <c r="P16" s="91">
        <v>0.587650462962963</v>
      </c>
      <c r="Q16" s="100">
        <v>0.6477662037037036</v>
      </c>
      <c r="R16" s="101">
        <v>0</v>
      </c>
      <c r="S16" s="107"/>
      <c r="T16" s="108">
        <f>Q16-P16+R16+S16</f>
        <v>0.060115740740740664</v>
      </c>
      <c r="U16" s="88">
        <f>SUM(T16,K16)</f>
        <v>0.060879629629629554</v>
      </c>
      <c r="V16" s="109">
        <v>7</v>
      </c>
      <c r="W16" s="104">
        <v>0</v>
      </c>
      <c r="X16" s="105"/>
      <c r="Y16" s="110">
        <v>0.6729166666666666</v>
      </c>
      <c r="Z16" s="91">
        <v>0.6730555555555555</v>
      </c>
      <c r="AA16" s="100">
        <v>0.7418287037037037</v>
      </c>
      <c r="AB16" s="101">
        <v>0</v>
      </c>
      <c r="AC16" s="107"/>
      <c r="AD16" s="108">
        <f>AA16-Z16+AB16+AC16</f>
        <v>0.06877314814814817</v>
      </c>
      <c r="AE16" s="88">
        <f>SUM(K16,T16,AD16)</f>
        <v>0.12965277777777773</v>
      </c>
      <c r="AF16" s="109">
        <v>4</v>
      </c>
      <c r="AG16" s="104">
        <v>0</v>
      </c>
      <c r="AH16" s="105"/>
      <c r="AI16" s="110">
        <v>0.406944444444444</v>
      </c>
      <c r="AJ16" s="91">
        <v>0.40662037037037035</v>
      </c>
      <c r="AK16" s="91">
        <v>0.46130787037037035</v>
      </c>
      <c r="AL16" s="101">
        <v>0</v>
      </c>
      <c r="AM16" s="107"/>
      <c r="AN16" s="108">
        <f>AK16-AJ16+AL16+AM16</f>
        <v>0.0546875</v>
      </c>
      <c r="AO16" s="111">
        <f>SUM(AN16,AD16,T16,K16)</f>
        <v>0.18434027777777773</v>
      </c>
      <c r="AP16" s="109">
        <v>3</v>
      </c>
      <c r="AQ16" s="104">
        <v>0</v>
      </c>
      <c r="AR16" s="112"/>
      <c r="AS16" s="110">
        <v>0.4826388888888889</v>
      </c>
      <c r="AT16" s="91">
        <v>0.4823611111111111</v>
      </c>
      <c r="AU16" s="91">
        <v>0.5775347222222222</v>
      </c>
      <c r="AV16" s="101">
        <v>0</v>
      </c>
      <c r="AW16" s="107"/>
      <c r="AX16" s="108">
        <f>AU16-AT16+AV16+AW16</f>
        <v>0.09517361111111117</v>
      </c>
      <c r="AY16" s="113">
        <f>SUM(AX16,AN16,AD16,T16,K16)</f>
        <v>0.2795138888888889</v>
      </c>
      <c r="AZ16" s="109">
        <v>5</v>
      </c>
    </row>
    <row r="17" spans="1:52" s="36" customFormat="1" ht="33.75" customHeight="1">
      <c r="A17" s="95">
        <v>7</v>
      </c>
      <c r="B17" s="72"/>
      <c r="C17" s="96" t="s">
        <v>54</v>
      </c>
      <c r="D17" s="97" t="s">
        <v>55</v>
      </c>
      <c r="E17" s="98" t="s">
        <v>56</v>
      </c>
      <c r="F17" s="76"/>
      <c r="G17" s="99">
        <v>0.5493055555555556</v>
      </c>
      <c r="H17" s="91">
        <v>0.5493055555555556</v>
      </c>
      <c r="I17" s="100">
        <v>0.5501041666666667</v>
      </c>
      <c r="J17" s="101">
        <v>0</v>
      </c>
      <c r="K17" s="102">
        <v>0.000798611111111111</v>
      </c>
      <c r="L17" s="103" t="s">
        <v>57</v>
      </c>
      <c r="M17" s="104">
        <v>0</v>
      </c>
      <c r="N17" s="105"/>
      <c r="O17" s="106">
        <v>0.590972222222227</v>
      </c>
      <c r="P17" s="91">
        <v>0.5910416666666667</v>
      </c>
      <c r="Q17" s="100">
        <v>0.6659490740740741</v>
      </c>
      <c r="R17" s="101">
        <v>0</v>
      </c>
      <c r="S17" s="107"/>
      <c r="T17" s="108">
        <f>Q17-P17+R17+S17</f>
        <v>0.07490740740740742</v>
      </c>
      <c r="U17" s="88">
        <f>SUM(T17,K17)</f>
        <v>0.07570601851851853</v>
      </c>
      <c r="V17" s="109">
        <v>20</v>
      </c>
      <c r="W17" s="104">
        <v>0</v>
      </c>
      <c r="X17" s="105"/>
      <c r="Y17" s="110">
        <v>0.6881944444444444</v>
      </c>
      <c r="Z17" s="91">
        <v>0.6883101851851853</v>
      </c>
      <c r="AA17" s="100">
        <v>0.7613888888888889</v>
      </c>
      <c r="AB17" s="101">
        <v>0</v>
      </c>
      <c r="AC17" s="107"/>
      <c r="AD17" s="108">
        <f>AA17-Z17+AB17+AC17</f>
        <v>0.07307870370370362</v>
      </c>
      <c r="AE17" s="88">
        <f>SUM(K17,T17,AD17)</f>
        <v>0.14878472222222217</v>
      </c>
      <c r="AF17" s="109">
        <v>7</v>
      </c>
      <c r="AG17" s="104">
        <v>0</v>
      </c>
      <c r="AH17" s="105"/>
      <c r="AI17" s="110">
        <v>0.399305555555555</v>
      </c>
      <c r="AJ17" s="91">
        <v>0.3994097222222222</v>
      </c>
      <c r="AK17" s="91">
        <v>0.46222222222222226</v>
      </c>
      <c r="AL17" s="101">
        <v>0</v>
      </c>
      <c r="AM17" s="107"/>
      <c r="AN17" s="108">
        <f>AK17-AJ17+AL17+AM17</f>
        <v>0.06281250000000005</v>
      </c>
      <c r="AO17" s="111">
        <f>SUM(AN17,AD17,T17,K17)</f>
        <v>0.21159722222222221</v>
      </c>
      <c r="AP17" s="109">
        <v>8</v>
      </c>
      <c r="AQ17" s="104">
        <v>0</v>
      </c>
      <c r="AR17" s="112"/>
      <c r="AS17" s="110">
        <v>0.4847222222222222</v>
      </c>
      <c r="AT17" s="91">
        <v>0.48483796296296294</v>
      </c>
      <c r="AU17" s="91">
        <v>0.5529398148148148</v>
      </c>
      <c r="AV17" s="101">
        <v>0</v>
      </c>
      <c r="AW17" s="107"/>
      <c r="AX17" s="108">
        <f>AU17-AT17+AV17+AW17</f>
        <v>0.06810185185185186</v>
      </c>
      <c r="AY17" s="113">
        <f>SUM(AX17,AN17,AD17,T17,K17)</f>
        <v>0.27969907407407407</v>
      </c>
      <c r="AZ17" s="109">
        <v>6</v>
      </c>
    </row>
    <row r="18" spans="1:52" s="36" customFormat="1" ht="33.75" customHeight="1">
      <c r="A18" s="95">
        <v>11</v>
      </c>
      <c r="B18" s="72"/>
      <c r="C18" s="96" t="s">
        <v>58</v>
      </c>
      <c r="D18" s="97" t="s">
        <v>59</v>
      </c>
      <c r="E18" s="98" t="s">
        <v>60</v>
      </c>
      <c r="F18" s="76"/>
      <c r="G18" s="99">
        <v>0.5513888888888888</v>
      </c>
      <c r="H18" s="91">
        <v>0.5513888888888888</v>
      </c>
      <c r="I18" s="100" t="s">
        <v>61</v>
      </c>
      <c r="J18" s="101">
        <v>0.006944444444444444</v>
      </c>
      <c r="K18" s="102">
        <v>0.010416666666666666</v>
      </c>
      <c r="L18" s="103" t="s">
        <v>62</v>
      </c>
      <c r="M18" s="104">
        <v>0</v>
      </c>
      <c r="N18" s="105"/>
      <c r="O18" s="106">
        <v>0.593055555555562</v>
      </c>
      <c r="P18" s="91">
        <v>0.5930671296296296</v>
      </c>
      <c r="Q18" s="100">
        <v>0.6450347222222222</v>
      </c>
      <c r="R18" s="101">
        <v>0</v>
      </c>
      <c r="S18" s="107"/>
      <c r="T18" s="108">
        <f>Q18-P18+R18+S18</f>
        <v>0.05196759259259265</v>
      </c>
      <c r="U18" s="88">
        <f>SUM(T18,K18)</f>
        <v>0.06238425925925931</v>
      </c>
      <c r="V18" s="109">
        <v>9</v>
      </c>
      <c r="W18" s="104">
        <v>0</v>
      </c>
      <c r="X18" s="105"/>
      <c r="Y18" s="110">
        <v>0.6659722222222222</v>
      </c>
      <c r="Z18" s="91">
        <v>0.6662152777777778</v>
      </c>
      <c r="AA18" s="100">
        <v>0.7731018518518519</v>
      </c>
      <c r="AB18" s="101">
        <v>0</v>
      </c>
      <c r="AC18" s="107"/>
      <c r="AD18" s="108">
        <f>AA18-Z18+AB18+AC18</f>
        <v>0.10688657407407409</v>
      </c>
      <c r="AE18" s="88">
        <f>SUM(K18,T18,AD18)</f>
        <v>0.1692708333333334</v>
      </c>
      <c r="AF18" s="109">
        <v>11</v>
      </c>
      <c r="AG18" s="104">
        <v>0</v>
      </c>
      <c r="AH18" s="105"/>
      <c r="AI18" s="110">
        <v>0.402083333333333</v>
      </c>
      <c r="AJ18" s="91">
        <v>0.40230324074074075</v>
      </c>
      <c r="AK18" s="91">
        <v>0.4593634259259259</v>
      </c>
      <c r="AL18" s="101">
        <v>0</v>
      </c>
      <c r="AM18" s="107"/>
      <c r="AN18" s="108">
        <f>AK18-AJ18+AL18+AM18</f>
        <v>0.05706018518518513</v>
      </c>
      <c r="AO18" s="111">
        <f>SUM(AN18,AD18,T18,K18)</f>
        <v>0.22633101851851853</v>
      </c>
      <c r="AP18" s="109">
        <v>10</v>
      </c>
      <c r="AQ18" s="104">
        <v>0</v>
      </c>
      <c r="AR18" s="112"/>
      <c r="AS18" s="110">
        <v>0.4798611111111111</v>
      </c>
      <c r="AT18" s="91">
        <v>0.4799421296296296</v>
      </c>
      <c r="AU18" s="91">
        <v>0.5473842592592593</v>
      </c>
      <c r="AV18" s="101">
        <v>0</v>
      </c>
      <c r="AW18" s="107"/>
      <c r="AX18" s="108">
        <f>AU18-AT18+AV18+AW18</f>
        <v>0.06744212962962964</v>
      </c>
      <c r="AY18" s="113">
        <f>SUM(AX18,AN18,AD18,T18,K18)</f>
        <v>0.2937731481481482</v>
      </c>
      <c r="AZ18" s="109">
        <v>7</v>
      </c>
    </row>
    <row r="19" spans="1:52" s="36" customFormat="1" ht="33.75" customHeight="1">
      <c r="A19" s="95">
        <v>9</v>
      </c>
      <c r="B19" s="72"/>
      <c r="C19" s="96">
        <v>202</v>
      </c>
      <c r="D19" s="97" t="s">
        <v>63</v>
      </c>
      <c r="E19" s="98" t="s">
        <v>64</v>
      </c>
      <c r="F19" s="76"/>
      <c r="G19" s="99">
        <v>0.5555555555555556</v>
      </c>
      <c r="H19" s="91">
        <v>0.5555555555555556</v>
      </c>
      <c r="I19" s="100">
        <v>0.556423611111111</v>
      </c>
      <c r="J19" s="101">
        <v>0</v>
      </c>
      <c r="K19" s="102">
        <v>0.0008680555555555555</v>
      </c>
      <c r="L19" s="103" t="s">
        <v>42</v>
      </c>
      <c r="M19" s="104">
        <v>0</v>
      </c>
      <c r="N19" s="105"/>
      <c r="O19" s="106">
        <v>0.597222222222232</v>
      </c>
      <c r="P19" s="91">
        <v>0.596724537037037</v>
      </c>
      <c r="Q19" s="100">
        <v>0.6570254629629629</v>
      </c>
      <c r="R19" s="101">
        <v>0</v>
      </c>
      <c r="S19" s="107"/>
      <c r="T19" s="108">
        <f>Q19-P19+R19+S19</f>
        <v>0.06030092592592595</v>
      </c>
      <c r="U19" s="88">
        <f>SUM(T19,K19)</f>
        <v>0.061168981481481505</v>
      </c>
      <c r="V19" s="109">
        <v>8</v>
      </c>
      <c r="W19" s="104">
        <v>0</v>
      </c>
      <c r="X19" s="105"/>
      <c r="Y19" s="110">
        <v>0.6791666666666667</v>
      </c>
      <c r="Z19" s="91">
        <v>0.6790277777777778</v>
      </c>
      <c r="AA19" s="100">
        <v>0.7707407407407407</v>
      </c>
      <c r="AB19" s="101">
        <v>0</v>
      </c>
      <c r="AC19" s="107"/>
      <c r="AD19" s="108">
        <f>AA19-Z19+AB19+AC19</f>
        <v>0.09171296296296294</v>
      </c>
      <c r="AE19" s="88">
        <f>SUM(K19,T19,AD19)</f>
        <v>0.15288194444444445</v>
      </c>
      <c r="AF19" s="109">
        <v>9</v>
      </c>
      <c r="AG19" s="104">
        <v>0</v>
      </c>
      <c r="AH19" s="105"/>
      <c r="AI19" s="110">
        <v>0.400694444444444</v>
      </c>
      <c r="AJ19" s="91">
        <v>0.4001851851851852</v>
      </c>
      <c r="AK19" s="91">
        <v>0.4621064814814815</v>
      </c>
      <c r="AL19" s="101">
        <v>0</v>
      </c>
      <c r="AM19" s="107"/>
      <c r="AN19" s="108">
        <f>AK19-AJ19+AL19+AM19</f>
        <v>0.06192129629629628</v>
      </c>
      <c r="AO19" s="111">
        <f>SUM(AN19,AD19,T19,K19)</f>
        <v>0.21480324074074073</v>
      </c>
      <c r="AP19" s="109">
        <v>9</v>
      </c>
      <c r="AQ19" s="104">
        <v>0</v>
      </c>
      <c r="AR19" s="112"/>
      <c r="AS19" s="110">
        <v>0.4840277777777778</v>
      </c>
      <c r="AT19" s="91">
        <v>0.4840277777777778</v>
      </c>
      <c r="AU19" s="91">
        <v>0.564699074074074</v>
      </c>
      <c r="AV19" s="101">
        <v>0</v>
      </c>
      <c r="AW19" s="107"/>
      <c r="AX19" s="108">
        <f>AU19-AT19+AV19+AW19</f>
        <v>0.08067129629629627</v>
      </c>
      <c r="AY19" s="113">
        <f>SUM(AX19,AN19,AD19,T19,K19)</f>
        <v>0.295474537037037</v>
      </c>
      <c r="AZ19" s="109">
        <v>8</v>
      </c>
    </row>
    <row r="20" spans="1:52" s="36" customFormat="1" ht="33.75" customHeight="1">
      <c r="A20" s="95">
        <v>13</v>
      </c>
      <c r="B20" s="72"/>
      <c r="C20" s="96" t="s">
        <v>65</v>
      </c>
      <c r="D20" s="97" t="s">
        <v>66</v>
      </c>
      <c r="E20" s="98" t="s">
        <v>67</v>
      </c>
      <c r="F20" s="76"/>
      <c r="G20" s="99">
        <v>0.548611111111111</v>
      </c>
      <c r="H20" s="91">
        <v>0.548611111111111</v>
      </c>
      <c r="I20" s="100">
        <v>0.5494328703703704</v>
      </c>
      <c r="J20" s="101">
        <v>0</v>
      </c>
      <c r="K20" s="102">
        <v>0.0008217592592592592</v>
      </c>
      <c r="L20" s="103" t="s">
        <v>46</v>
      </c>
      <c r="M20" s="104">
        <v>2</v>
      </c>
      <c r="N20" s="105"/>
      <c r="O20" s="106">
        <v>0.590277777777782</v>
      </c>
      <c r="P20" s="91">
        <v>0.5897800925925926</v>
      </c>
      <c r="Q20" s="100">
        <v>0.6452083333333333</v>
      </c>
      <c r="R20" s="101">
        <v>0.041666666666666664</v>
      </c>
      <c r="S20" s="107"/>
      <c r="T20" s="108">
        <f>Q20-P20+R20+S20</f>
        <v>0.09709490740740737</v>
      </c>
      <c r="U20" s="88">
        <f>SUM(T20,K20)</f>
        <v>0.09791666666666662</v>
      </c>
      <c r="V20" s="109">
        <v>27</v>
      </c>
      <c r="W20" s="104">
        <v>0</v>
      </c>
      <c r="X20" s="105"/>
      <c r="Y20" s="110">
        <v>0.6659722222222222</v>
      </c>
      <c r="Z20" s="91">
        <v>0.6663657407407407</v>
      </c>
      <c r="AA20" s="100">
        <v>0.7417013888888889</v>
      </c>
      <c r="AB20" s="101">
        <v>0</v>
      </c>
      <c r="AC20" s="107"/>
      <c r="AD20" s="108">
        <f>AA20-Z20+AB20+AC20</f>
        <v>0.0753356481481482</v>
      </c>
      <c r="AE20" s="88">
        <f>SUM(K20,T20,AD20)</f>
        <v>0.17325231481481482</v>
      </c>
      <c r="AF20" s="109">
        <v>13</v>
      </c>
      <c r="AG20" s="104">
        <v>0</v>
      </c>
      <c r="AH20" s="105"/>
      <c r="AI20" s="110">
        <v>0.403472222222222</v>
      </c>
      <c r="AJ20" s="91">
        <v>0.4033680555555556</v>
      </c>
      <c r="AK20" s="91">
        <v>0.4610416666666666</v>
      </c>
      <c r="AL20" s="101">
        <v>0</v>
      </c>
      <c r="AM20" s="107"/>
      <c r="AN20" s="108">
        <f>AK20-AJ20+AL20+AM20</f>
        <v>0.05767361111111102</v>
      </c>
      <c r="AO20" s="111">
        <f>SUM(AN20,AD20,T20,K20)</f>
        <v>0.23092592592592584</v>
      </c>
      <c r="AP20" s="109">
        <v>11</v>
      </c>
      <c r="AQ20" s="104">
        <v>0</v>
      </c>
      <c r="AR20" s="112"/>
      <c r="AS20" s="110">
        <v>0.48194444444444445</v>
      </c>
      <c r="AT20" s="91">
        <v>0.48200231481481487</v>
      </c>
      <c r="AU20" s="91">
        <v>0.5501273148148148</v>
      </c>
      <c r="AV20" s="101">
        <v>0</v>
      </c>
      <c r="AW20" s="107"/>
      <c r="AX20" s="108">
        <f>AU20-AT20+AV20+AW20</f>
        <v>0.06812499999999994</v>
      </c>
      <c r="AY20" s="113">
        <f>SUM(AX20,AN20,AD20,T20,K20)</f>
        <v>0.2990509259259258</v>
      </c>
      <c r="AZ20" s="109">
        <v>9</v>
      </c>
    </row>
    <row r="21" spans="1:52" s="36" customFormat="1" ht="33.75" customHeight="1">
      <c r="A21" s="95">
        <v>10</v>
      </c>
      <c r="B21" s="72"/>
      <c r="C21" s="96" t="s">
        <v>68</v>
      </c>
      <c r="D21" s="97" t="s">
        <v>69</v>
      </c>
      <c r="E21" s="98" t="s">
        <v>70</v>
      </c>
      <c r="F21" s="76"/>
      <c r="G21" s="99">
        <v>0.5576388888888889</v>
      </c>
      <c r="H21" s="91">
        <v>0.5576388888888889</v>
      </c>
      <c r="I21" s="100">
        <v>0.5612731481481482</v>
      </c>
      <c r="J21" s="101">
        <v>0.006944444444444444</v>
      </c>
      <c r="K21" s="102">
        <v>0.010416666666666666</v>
      </c>
      <c r="L21" s="103" t="s">
        <v>62</v>
      </c>
      <c r="M21" s="104">
        <v>0</v>
      </c>
      <c r="N21" s="105"/>
      <c r="O21" s="106">
        <v>0.598611111111122</v>
      </c>
      <c r="P21" s="91">
        <v>0.5989583333333334</v>
      </c>
      <c r="Q21" s="100">
        <v>0.6570949074074074</v>
      </c>
      <c r="R21" s="101">
        <v>0</v>
      </c>
      <c r="S21" s="107"/>
      <c r="T21" s="108">
        <f>Q21-P21+R21+S21</f>
        <v>0.05813657407407402</v>
      </c>
      <c r="U21" s="88">
        <f>SUM(T21,K21)</f>
        <v>0.06855324074074069</v>
      </c>
      <c r="V21" s="109">
        <v>13</v>
      </c>
      <c r="W21" s="104">
        <v>0</v>
      </c>
      <c r="X21" s="105"/>
      <c r="Y21" s="110">
        <v>0.6798611111111111</v>
      </c>
      <c r="Z21" s="91">
        <v>0.6800810185185185</v>
      </c>
      <c r="AA21" s="100">
        <v>0.7666782407407408</v>
      </c>
      <c r="AB21" s="101">
        <v>0</v>
      </c>
      <c r="AC21" s="107"/>
      <c r="AD21" s="108">
        <f>AA21-Z21+AB21+AC21</f>
        <v>0.08659722222222221</v>
      </c>
      <c r="AE21" s="88">
        <f>SUM(K21,T21,AD21)</f>
        <v>0.15515046296296292</v>
      </c>
      <c r="AF21" s="109">
        <v>10</v>
      </c>
      <c r="AG21" s="104">
        <v>0</v>
      </c>
      <c r="AH21" s="105"/>
      <c r="AI21" s="110">
        <v>0.401388888888889</v>
      </c>
      <c r="AJ21" s="91">
        <v>0.40155092592592595</v>
      </c>
      <c r="AK21" s="91">
        <v>0.4786574074074074</v>
      </c>
      <c r="AL21" s="101">
        <v>0</v>
      </c>
      <c r="AM21" s="107"/>
      <c r="AN21" s="108">
        <f>AK21-AJ21+AL21+AM21</f>
        <v>0.07710648148148147</v>
      </c>
      <c r="AO21" s="111">
        <f>SUM(AN21,AD21,T21,K21)</f>
        <v>0.23225694444444436</v>
      </c>
      <c r="AP21" s="109">
        <v>12</v>
      </c>
      <c r="AQ21" s="104">
        <v>0</v>
      </c>
      <c r="AR21" s="112"/>
      <c r="AS21" s="110">
        <v>0.4993055555555555</v>
      </c>
      <c r="AT21" s="91">
        <v>0.5081597222222222</v>
      </c>
      <c r="AU21" s="91">
        <v>0.5912499999999999</v>
      </c>
      <c r="AV21" s="101">
        <v>0.008333333333333333</v>
      </c>
      <c r="AW21" s="107"/>
      <c r="AX21" s="108">
        <f>AU21-AT21+AV21+AW21</f>
        <v>0.09142361111111111</v>
      </c>
      <c r="AY21" s="113">
        <f>SUM(AX21,AN21,AD21,T21,K21)</f>
        <v>0.32368055555555547</v>
      </c>
      <c r="AZ21" s="109">
        <v>10</v>
      </c>
    </row>
    <row r="22" spans="1:52" s="36" customFormat="1" ht="33.75" customHeight="1">
      <c r="A22" s="95">
        <v>14</v>
      </c>
      <c r="B22" s="72"/>
      <c r="C22" s="96" t="s">
        <v>71</v>
      </c>
      <c r="D22" s="97" t="s">
        <v>72</v>
      </c>
      <c r="E22" s="98" t="s">
        <v>73</v>
      </c>
      <c r="F22" s="76"/>
      <c r="G22" s="99">
        <v>0.5569444444444445</v>
      </c>
      <c r="H22" s="91">
        <v>0.5569444444444445</v>
      </c>
      <c r="I22" s="100">
        <v>0.5579976851851852</v>
      </c>
      <c r="J22" s="101">
        <v>0</v>
      </c>
      <c r="K22" s="102">
        <v>0.0010532407407407407</v>
      </c>
      <c r="L22" s="103">
        <v>32</v>
      </c>
      <c r="M22" s="104">
        <v>0</v>
      </c>
      <c r="N22" s="105"/>
      <c r="O22" s="106">
        <v>0.597916666666677</v>
      </c>
      <c r="P22" s="91">
        <v>0.5976273148148148</v>
      </c>
      <c r="Q22" s="100">
        <v>0.6675</v>
      </c>
      <c r="R22" s="101">
        <v>0</v>
      </c>
      <c r="S22" s="107"/>
      <c r="T22" s="108">
        <f>Q22-P22+R22+S22</f>
        <v>0.06987268518518519</v>
      </c>
      <c r="U22" s="88">
        <f>SUM(T22,K22)</f>
        <v>0.07092592592592593</v>
      </c>
      <c r="V22" s="109">
        <v>15</v>
      </c>
      <c r="W22" s="104">
        <v>0</v>
      </c>
      <c r="X22" s="105"/>
      <c r="Y22" s="110">
        <v>0.6895833333333333</v>
      </c>
      <c r="Z22" s="91">
        <v>0.6838078703703704</v>
      </c>
      <c r="AA22" s="100">
        <v>0.7861226851851852</v>
      </c>
      <c r="AB22" s="101">
        <v>0.0062499999999999995</v>
      </c>
      <c r="AC22" s="107"/>
      <c r="AD22" s="108">
        <f>AA22-Z22+AB22+AC22</f>
        <v>0.10856481481481486</v>
      </c>
      <c r="AE22" s="88">
        <f>SUM(K22,T22,AD22)</f>
        <v>0.17949074074074078</v>
      </c>
      <c r="AF22" s="109">
        <v>14</v>
      </c>
      <c r="AG22" s="104">
        <v>0</v>
      </c>
      <c r="AH22" s="105"/>
      <c r="AI22" s="110">
        <v>0.404166666666666</v>
      </c>
      <c r="AJ22" s="91">
        <v>0.4038888888888889</v>
      </c>
      <c r="AK22" s="91">
        <v>0.46762731481481484</v>
      </c>
      <c r="AL22" s="101">
        <v>0</v>
      </c>
      <c r="AM22" s="107"/>
      <c r="AN22" s="108">
        <f>AK22-AJ22+AL22+AM22</f>
        <v>0.06373842592592593</v>
      </c>
      <c r="AO22" s="111">
        <f>SUM(AN22,AD22,T22,K22)</f>
        <v>0.24322916666666672</v>
      </c>
      <c r="AP22" s="109">
        <v>13</v>
      </c>
      <c r="AQ22" s="104">
        <v>0</v>
      </c>
      <c r="AR22" s="112"/>
      <c r="AS22" s="110">
        <v>0.4895833333333333</v>
      </c>
      <c r="AT22" s="91">
        <v>0.48940972222222223</v>
      </c>
      <c r="AU22" s="91">
        <v>0.5724189814814815</v>
      </c>
      <c r="AV22" s="101">
        <v>0</v>
      </c>
      <c r="AW22" s="107"/>
      <c r="AX22" s="108">
        <f>AU22-AT22+AV22+AW22</f>
        <v>0.08300925925925928</v>
      </c>
      <c r="AY22" s="113">
        <f>SUM(AX22,AN22,AD22,T22,K22)</f>
        <v>0.326238425925926</v>
      </c>
      <c r="AZ22" s="109">
        <v>11</v>
      </c>
    </row>
    <row r="23" spans="1:52" s="36" customFormat="1" ht="33.75" customHeight="1">
      <c r="A23" s="95">
        <v>17</v>
      </c>
      <c r="B23" s="72"/>
      <c r="C23" s="96" t="s">
        <v>74</v>
      </c>
      <c r="D23" s="97" t="s">
        <v>75</v>
      </c>
      <c r="E23" s="98" t="s">
        <v>76</v>
      </c>
      <c r="F23" s="76"/>
      <c r="G23" s="99">
        <v>0.5458333333333333</v>
      </c>
      <c r="H23" s="91">
        <v>0.5458333333333333</v>
      </c>
      <c r="I23" s="100" t="s">
        <v>61</v>
      </c>
      <c r="J23" s="101">
        <v>0.006944444444444444</v>
      </c>
      <c r="K23" s="102">
        <v>0.010416666666666666</v>
      </c>
      <c r="L23" s="103" t="s">
        <v>62</v>
      </c>
      <c r="M23" s="104">
        <v>0</v>
      </c>
      <c r="N23" s="105"/>
      <c r="O23" s="106">
        <v>0.587500000000002</v>
      </c>
      <c r="P23" s="91">
        <v>0.5872685185185186</v>
      </c>
      <c r="Q23" s="100">
        <v>0.656886574074074</v>
      </c>
      <c r="R23" s="101">
        <v>0</v>
      </c>
      <c r="S23" s="107"/>
      <c r="T23" s="108">
        <f>Q23-P23+R23+S23</f>
        <v>0.06961805555555545</v>
      </c>
      <c r="U23" s="88">
        <f>SUM(T23,K23)</f>
        <v>0.08003472222222212</v>
      </c>
      <c r="V23" s="109">
        <v>22</v>
      </c>
      <c r="W23" s="104">
        <v>0</v>
      </c>
      <c r="X23" s="105"/>
      <c r="Y23" s="110">
        <v>0.6784722222222223</v>
      </c>
      <c r="Z23" s="91">
        <v>0.6804398148148149</v>
      </c>
      <c r="AA23" s="100">
        <v>0.7853703703703704</v>
      </c>
      <c r="AB23" s="101">
        <v>0.001388888888888889</v>
      </c>
      <c r="AC23" s="107"/>
      <c r="AD23" s="108">
        <f>AA23-Z23+AB23+AC23</f>
        <v>0.10631944444444441</v>
      </c>
      <c r="AE23" s="88">
        <f>SUM(K23,T23,AD23)</f>
        <v>0.18635416666666654</v>
      </c>
      <c r="AF23" s="109">
        <v>17</v>
      </c>
      <c r="AG23" s="104">
        <v>0</v>
      </c>
      <c r="AH23" s="105"/>
      <c r="AI23" s="110">
        <v>0.406249999999999</v>
      </c>
      <c r="AJ23" s="91">
        <v>0.40597222222222223</v>
      </c>
      <c r="AK23" s="91">
        <v>0.47303240740740743</v>
      </c>
      <c r="AL23" s="101">
        <v>0</v>
      </c>
      <c r="AM23" s="107"/>
      <c r="AN23" s="108">
        <f>AK23-AJ23+AL23+AM23</f>
        <v>0.0670601851851852</v>
      </c>
      <c r="AO23" s="111">
        <f>SUM(AN23,AD23,T23,K23)</f>
        <v>0.25341435185185174</v>
      </c>
      <c r="AP23" s="109">
        <v>15</v>
      </c>
      <c r="AQ23" s="104">
        <v>0</v>
      </c>
      <c r="AR23" s="112"/>
      <c r="AS23" s="110">
        <v>0.49374999999999997</v>
      </c>
      <c r="AT23" s="91">
        <v>0.4931828703703704</v>
      </c>
      <c r="AU23" s="91">
        <v>0.5725810185185185</v>
      </c>
      <c r="AV23" s="101">
        <v>0</v>
      </c>
      <c r="AW23" s="107"/>
      <c r="AX23" s="108">
        <f>AU23-AT23+AV23+AW23</f>
        <v>0.0793981481481481</v>
      </c>
      <c r="AY23" s="113">
        <f>SUM(AX23,AN23,AD23,T23,K23)</f>
        <v>0.33281249999999984</v>
      </c>
      <c r="AZ23" s="109">
        <v>12</v>
      </c>
    </row>
    <row r="24" spans="1:52" s="36" customFormat="1" ht="33.75" customHeight="1">
      <c r="A24" s="95">
        <v>15</v>
      </c>
      <c r="B24" s="72"/>
      <c r="C24" s="96" t="s">
        <v>77</v>
      </c>
      <c r="D24" s="97" t="s">
        <v>78</v>
      </c>
      <c r="E24" s="98" t="s">
        <v>79</v>
      </c>
      <c r="F24" s="76"/>
      <c r="G24" s="99">
        <v>0.5708333333333333</v>
      </c>
      <c r="H24" s="91">
        <v>0.5708333333333333</v>
      </c>
      <c r="I24" s="100">
        <v>0.5716319444444444</v>
      </c>
      <c r="J24" s="101">
        <v>0</v>
      </c>
      <c r="K24" s="102">
        <v>0.000798611111111111</v>
      </c>
      <c r="L24" s="103" t="s">
        <v>57</v>
      </c>
      <c r="M24" s="104">
        <v>2</v>
      </c>
      <c r="N24" s="105"/>
      <c r="O24" s="106">
        <v>0.606944444444462</v>
      </c>
      <c r="P24" s="91">
        <v>0.6070833333333333</v>
      </c>
      <c r="Q24" s="100">
        <v>0.6633217592592593</v>
      </c>
      <c r="R24" s="101">
        <v>0.041666666666666664</v>
      </c>
      <c r="S24" s="107"/>
      <c r="T24" s="108">
        <f>Q24-P24+R24+S24</f>
        <v>0.09790509259259264</v>
      </c>
      <c r="U24" s="88">
        <f>SUM(T24,K24)</f>
        <v>0.09870370370370375</v>
      </c>
      <c r="V24" s="109">
        <v>28</v>
      </c>
      <c r="W24" s="104">
        <v>0</v>
      </c>
      <c r="X24" s="105"/>
      <c r="Y24" s="110">
        <v>0.6847222222222222</v>
      </c>
      <c r="Z24" s="91">
        <v>0.6848263888888889</v>
      </c>
      <c r="AA24" s="100">
        <v>0.7709722222222223</v>
      </c>
      <c r="AB24" s="101">
        <v>0</v>
      </c>
      <c r="AC24" s="107"/>
      <c r="AD24" s="108">
        <f>AA24-Z24+AB24+AC24</f>
        <v>0.08614583333333337</v>
      </c>
      <c r="AE24" s="88">
        <f>SUM(K24,T24,AD24)</f>
        <v>0.1848495370370371</v>
      </c>
      <c r="AF24" s="109">
        <v>15</v>
      </c>
      <c r="AG24" s="104">
        <v>0</v>
      </c>
      <c r="AH24" s="105"/>
      <c r="AI24" s="110">
        <v>0.40486111111111</v>
      </c>
      <c r="AJ24" s="91">
        <v>0.4050347222222222</v>
      </c>
      <c r="AK24" s="91">
        <v>0.4749884259259259</v>
      </c>
      <c r="AL24" s="101">
        <v>0</v>
      </c>
      <c r="AM24" s="107"/>
      <c r="AN24" s="108">
        <f>AK24-AJ24+AL24+AM24</f>
        <v>0.06995370370370368</v>
      </c>
      <c r="AO24" s="111">
        <f>SUM(AN24,AD24,T24,K24)</f>
        <v>0.2548032407407408</v>
      </c>
      <c r="AP24" s="109">
        <v>16</v>
      </c>
      <c r="AQ24" s="104">
        <v>0</v>
      </c>
      <c r="AR24" s="112"/>
      <c r="AS24" s="110">
        <v>0.49722222222222223</v>
      </c>
      <c r="AT24" s="91">
        <v>0.4972916666666667</v>
      </c>
      <c r="AU24" s="91">
        <v>0.5772106481481482</v>
      </c>
      <c r="AV24" s="101">
        <v>0</v>
      </c>
      <c r="AW24" s="107"/>
      <c r="AX24" s="108">
        <f>AU24-AT24+AV24+AW24</f>
        <v>0.07991898148148147</v>
      </c>
      <c r="AY24" s="113">
        <f>SUM(AX24,AN24,AD24,T24,K24)</f>
        <v>0.33472222222222225</v>
      </c>
      <c r="AZ24" s="109">
        <v>13</v>
      </c>
    </row>
    <row r="25" spans="1:52" s="36" customFormat="1" ht="33.75" customHeight="1">
      <c r="A25" s="95">
        <v>8</v>
      </c>
      <c r="B25" s="72"/>
      <c r="C25" s="96" t="s">
        <v>80</v>
      </c>
      <c r="D25" s="97" t="s">
        <v>81</v>
      </c>
      <c r="E25" s="98" t="s">
        <v>82</v>
      </c>
      <c r="F25" s="76"/>
      <c r="G25" s="99">
        <v>0.5548611111111111</v>
      </c>
      <c r="H25" s="91">
        <v>0.5548611111111111</v>
      </c>
      <c r="I25" s="100">
        <v>0.5556597222222223</v>
      </c>
      <c r="J25" s="101">
        <v>0</v>
      </c>
      <c r="K25" s="102">
        <v>0.000798611111111111</v>
      </c>
      <c r="L25" s="103" t="s">
        <v>57</v>
      </c>
      <c r="M25" s="104">
        <v>0</v>
      </c>
      <c r="N25" s="105"/>
      <c r="O25" s="106">
        <v>0.596527777777787</v>
      </c>
      <c r="P25" s="91">
        <v>0.5962847222222222</v>
      </c>
      <c r="Q25" s="100">
        <v>0.665613425925926</v>
      </c>
      <c r="R25" s="101">
        <v>0</v>
      </c>
      <c r="S25" s="107"/>
      <c r="T25" s="108">
        <f>Q25-P25+R25+S25</f>
        <v>0.06932870370370381</v>
      </c>
      <c r="U25" s="88">
        <f>SUM(T25,K25)</f>
        <v>0.07012731481481492</v>
      </c>
      <c r="V25" s="109">
        <v>14</v>
      </c>
      <c r="W25" s="104">
        <v>0</v>
      </c>
      <c r="X25" s="105"/>
      <c r="Y25" s="110">
        <v>0.6875</v>
      </c>
      <c r="Z25" s="91">
        <v>0.686712962962963</v>
      </c>
      <c r="AA25" s="100">
        <v>0.7645370370370371</v>
      </c>
      <c r="AB25" s="101">
        <v>0.001388888888888889</v>
      </c>
      <c r="AC25" s="107"/>
      <c r="AD25" s="108">
        <f>AA25-Z25+AB25+AC25</f>
        <v>0.07921296296296299</v>
      </c>
      <c r="AE25" s="88">
        <f>SUM(K25,T25,AD25)</f>
        <v>0.14934027777777792</v>
      </c>
      <c r="AF25" s="109">
        <v>8</v>
      </c>
      <c r="AG25" s="104">
        <v>0</v>
      </c>
      <c r="AH25" s="105"/>
      <c r="AI25" s="110">
        <v>0.4</v>
      </c>
      <c r="AJ25" s="91">
        <v>0.3999189814814815</v>
      </c>
      <c r="AK25" s="91">
        <v>0.4619097222222222</v>
      </c>
      <c r="AL25" s="101">
        <v>0</v>
      </c>
      <c r="AM25" s="107"/>
      <c r="AN25" s="108">
        <f>AK25-AJ25+AL25+AM25</f>
        <v>0.061990740740740735</v>
      </c>
      <c r="AO25" s="111">
        <f>SUM(AN25,AD25,T25,K25)</f>
        <v>0.21133101851851865</v>
      </c>
      <c r="AP25" s="109">
        <v>7</v>
      </c>
      <c r="AQ25" s="104">
        <v>0</v>
      </c>
      <c r="AR25" s="112"/>
      <c r="AS25" s="110">
        <v>0.48333333333333334</v>
      </c>
      <c r="AT25" s="91">
        <v>0.4829861111111111</v>
      </c>
      <c r="AU25" s="91">
        <v>0.6107986111111111</v>
      </c>
      <c r="AV25" s="101">
        <v>0</v>
      </c>
      <c r="AW25" s="107"/>
      <c r="AX25" s="108">
        <f>AU25-AT25+AV25+AW25</f>
        <v>0.1278125</v>
      </c>
      <c r="AY25" s="113">
        <f>SUM(AX25,AN25,AD25,T25,K25)</f>
        <v>0.33914351851851865</v>
      </c>
      <c r="AZ25" s="109">
        <v>14</v>
      </c>
    </row>
    <row r="26" spans="1:52" s="36" customFormat="1" ht="33.75" customHeight="1">
      <c r="A26" s="95">
        <v>6</v>
      </c>
      <c r="B26" s="72"/>
      <c r="C26" s="96" t="s">
        <v>83</v>
      </c>
      <c r="D26" s="97" t="s">
        <v>84</v>
      </c>
      <c r="E26" s="98" t="s">
        <v>85</v>
      </c>
      <c r="F26" s="76"/>
      <c r="G26" s="99">
        <v>0.5444444444444444</v>
      </c>
      <c r="H26" s="91">
        <v>0.5444444444444444</v>
      </c>
      <c r="I26" s="100">
        <v>0.5452430555555555</v>
      </c>
      <c r="J26" s="101">
        <v>0</v>
      </c>
      <c r="K26" s="102">
        <v>0.000798611111111111</v>
      </c>
      <c r="L26" s="103" t="s">
        <v>57</v>
      </c>
      <c r="M26" s="104">
        <v>0</v>
      </c>
      <c r="N26" s="105"/>
      <c r="O26" s="106">
        <v>0.586111111111112</v>
      </c>
      <c r="P26" s="91">
        <v>0.5861921296296296</v>
      </c>
      <c r="Q26" s="100">
        <v>0.6448032407407408</v>
      </c>
      <c r="R26" s="101">
        <v>0</v>
      </c>
      <c r="S26" s="107"/>
      <c r="T26" s="108">
        <f>Q26-P26+R26+S26</f>
        <v>0.05861111111111117</v>
      </c>
      <c r="U26" s="88">
        <f>SUM(T26,K26)</f>
        <v>0.05940972222222228</v>
      </c>
      <c r="V26" s="109">
        <v>6</v>
      </c>
      <c r="W26" s="104">
        <v>0</v>
      </c>
      <c r="X26" s="105"/>
      <c r="Y26" s="110">
        <v>0.6652777777777777</v>
      </c>
      <c r="Z26" s="91">
        <v>0.6653472222222222</v>
      </c>
      <c r="AA26" s="100">
        <v>0.7419444444444444</v>
      </c>
      <c r="AB26" s="101">
        <v>0</v>
      </c>
      <c r="AC26" s="107"/>
      <c r="AD26" s="108">
        <f>AA26-Z26+AB26+AC26</f>
        <v>0.0765972222222222</v>
      </c>
      <c r="AE26" s="88">
        <f>SUM(K26,T26,AD26)</f>
        <v>0.1360069444444445</v>
      </c>
      <c r="AF26" s="109">
        <v>6</v>
      </c>
      <c r="AG26" s="104">
        <v>0</v>
      </c>
      <c r="AH26" s="105"/>
      <c r="AI26" s="110">
        <v>0.398611111111111</v>
      </c>
      <c r="AJ26" s="91">
        <v>0.39884259259259264</v>
      </c>
      <c r="AK26" s="91">
        <v>0.4604050925925926</v>
      </c>
      <c r="AL26" s="101">
        <v>0</v>
      </c>
      <c r="AM26" s="107"/>
      <c r="AN26" s="108">
        <f>AK26-AJ26+AL26+AM26</f>
        <v>0.061562499999999964</v>
      </c>
      <c r="AO26" s="111">
        <f>SUM(AN26,AD26,T26,K26)</f>
        <v>0.19756944444444446</v>
      </c>
      <c r="AP26" s="109">
        <v>5</v>
      </c>
      <c r="AQ26" s="104">
        <v>1</v>
      </c>
      <c r="AR26" s="112"/>
      <c r="AS26" s="110">
        <v>0.48125</v>
      </c>
      <c r="AT26" s="91">
        <v>0.4813310185185185</v>
      </c>
      <c r="AU26" s="91" t="s">
        <v>61</v>
      </c>
      <c r="AV26" s="101">
        <v>0.14583333333333334</v>
      </c>
      <c r="AW26" s="107"/>
      <c r="AX26" s="108">
        <f>SUM(AV26)</f>
        <v>0.14583333333333334</v>
      </c>
      <c r="AY26" s="113">
        <f>SUM(AX26,AN26,AD26,T26,K26)</f>
        <v>0.34340277777777783</v>
      </c>
      <c r="AZ26" s="109">
        <v>15</v>
      </c>
    </row>
    <row r="27" spans="1:52" s="36" customFormat="1" ht="33.75" customHeight="1">
      <c r="A27" s="95">
        <v>16</v>
      </c>
      <c r="B27" s="72"/>
      <c r="C27" s="96" t="s">
        <v>86</v>
      </c>
      <c r="D27" s="97" t="s">
        <v>87</v>
      </c>
      <c r="E27" s="98" t="s">
        <v>88</v>
      </c>
      <c r="F27" s="76"/>
      <c r="G27" s="99">
        <v>0.5437500000000001</v>
      </c>
      <c r="H27" s="91">
        <v>0.5437500000000001</v>
      </c>
      <c r="I27" s="100">
        <v>0.5446527777777778</v>
      </c>
      <c r="J27" s="101">
        <v>0</v>
      </c>
      <c r="K27" s="102">
        <v>0.0009027777777777778</v>
      </c>
      <c r="L27" s="103" t="s">
        <v>89</v>
      </c>
      <c r="M27" s="104">
        <v>0</v>
      </c>
      <c r="N27" s="105"/>
      <c r="O27" s="106">
        <v>0.585416666666667</v>
      </c>
      <c r="P27" s="91">
        <v>0.5850925925925926</v>
      </c>
      <c r="Q27" s="100">
        <v>0.6803240740740741</v>
      </c>
      <c r="R27" s="101">
        <v>0</v>
      </c>
      <c r="S27" s="107"/>
      <c r="T27" s="108">
        <f>Q27-P27+R27+S27</f>
        <v>0.09523148148148153</v>
      </c>
      <c r="U27" s="88">
        <f>SUM(T27,K27)</f>
        <v>0.09613425925925931</v>
      </c>
      <c r="V27" s="109">
        <v>26</v>
      </c>
      <c r="W27" s="104">
        <v>0</v>
      </c>
      <c r="X27" s="105"/>
      <c r="Y27" s="110">
        <v>0.7055555555555556</v>
      </c>
      <c r="Z27" s="91">
        <v>0.7009722222222222</v>
      </c>
      <c r="AA27" s="100">
        <v>0.7861689814814815</v>
      </c>
      <c r="AB27" s="101">
        <v>0.004861111111111111</v>
      </c>
      <c r="AC27" s="107"/>
      <c r="AD27" s="108">
        <f>AA27-Z27+AB27+AC27</f>
        <v>0.0900578703703704</v>
      </c>
      <c r="AE27" s="88">
        <f>SUM(K27,T27,AD27)</f>
        <v>0.18619212962962972</v>
      </c>
      <c r="AF27" s="109">
        <v>16</v>
      </c>
      <c r="AG27" s="104">
        <v>0</v>
      </c>
      <c r="AH27" s="105"/>
      <c r="AI27" s="110">
        <v>0.405555555555555</v>
      </c>
      <c r="AJ27" s="91">
        <v>0.4055787037037037</v>
      </c>
      <c r="AK27" s="91">
        <v>0.47031249999999997</v>
      </c>
      <c r="AL27" s="101">
        <v>0</v>
      </c>
      <c r="AM27" s="107"/>
      <c r="AN27" s="108">
        <f>AK27-AJ27+AL27+AM27</f>
        <v>0.06473379629629628</v>
      </c>
      <c r="AO27" s="111">
        <f>SUM(AN27,AD27,T27,K27)</f>
        <v>0.25092592592592594</v>
      </c>
      <c r="AP27" s="109">
        <v>14</v>
      </c>
      <c r="AQ27" s="104">
        <v>0</v>
      </c>
      <c r="AR27" s="112"/>
      <c r="AS27" s="110">
        <v>0.4909722222222222</v>
      </c>
      <c r="AT27" s="91">
        <v>0.4910069444444444</v>
      </c>
      <c r="AU27" s="91">
        <v>0.5850810185185186</v>
      </c>
      <c r="AV27" s="101">
        <v>0</v>
      </c>
      <c r="AW27" s="107"/>
      <c r="AX27" s="108">
        <f>AU27-AT27+AV27+AW27</f>
        <v>0.09407407407407414</v>
      </c>
      <c r="AY27" s="113">
        <f>SUM(AX27,AN27,AD27,T27,K27)</f>
        <v>0.3450000000000001</v>
      </c>
      <c r="AZ27" s="109">
        <v>16</v>
      </c>
    </row>
    <row r="28" spans="1:52" s="36" customFormat="1" ht="33.75" customHeight="1">
      <c r="A28" s="95">
        <v>12</v>
      </c>
      <c r="B28" s="72"/>
      <c r="C28" s="96" t="s">
        <v>90</v>
      </c>
      <c r="D28" s="97" t="s">
        <v>91</v>
      </c>
      <c r="E28" s="98" t="s">
        <v>92</v>
      </c>
      <c r="F28" s="76"/>
      <c r="G28" s="99">
        <v>0.5659722222222222</v>
      </c>
      <c r="H28" s="91">
        <v>0.5659722222222222</v>
      </c>
      <c r="I28" s="100">
        <v>0.5667476851851853</v>
      </c>
      <c r="J28" s="101">
        <v>0</v>
      </c>
      <c r="K28" s="102">
        <v>0.000775462962962963</v>
      </c>
      <c r="L28" s="103" t="s">
        <v>50</v>
      </c>
      <c r="M28" s="104">
        <v>0</v>
      </c>
      <c r="N28" s="105"/>
      <c r="O28" s="106">
        <v>0.602083333333347</v>
      </c>
      <c r="P28" s="91">
        <v>0.6020717592592593</v>
      </c>
      <c r="Q28" s="100">
        <v>0.700138888888889</v>
      </c>
      <c r="R28" s="101">
        <v>0</v>
      </c>
      <c r="S28" s="107"/>
      <c r="T28" s="108">
        <f>Q28-P28+R28+S28</f>
        <v>0.09806712962962971</v>
      </c>
      <c r="U28" s="88">
        <f>SUM(T28,K28)</f>
        <v>0.09884259259259268</v>
      </c>
      <c r="V28" s="109">
        <v>29</v>
      </c>
      <c r="W28" s="104">
        <v>0</v>
      </c>
      <c r="X28" s="114"/>
      <c r="Y28" s="110">
        <v>0.7222222222222222</v>
      </c>
      <c r="Z28" s="91">
        <v>0.7252546296296297</v>
      </c>
      <c r="AA28" s="100">
        <v>0.7946180555555555</v>
      </c>
      <c r="AB28" s="101">
        <v>0.002777777777777778</v>
      </c>
      <c r="AC28" s="107"/>
      <c r="AD28" s="108">
        <f>AA28-Z28+AB28+AC28</f>
        <v>0.0721412037037036</v>
      </c>
      <c r="AE28" s="88">
        <f>SUM(K28,T28,AD28)</f>
        <v>0.1709837962962963</v>
      </c>
      <c r="AF28" s="109">
        <v>12</v>
      </c>
      <c r="AG28" s="104">
        <v>0</v>
      </c>
      <c r="AH28" s="105"/>
      <c r="AI28" s="110">
        <v>0.402777777777777</v>
      </c>
      <c r="AJ28" s="91">
        <v>0.40282407407407406</v>
      </c>
      <c r="AK28" s="91">
        <v>0.5341782407407407</v>
      </c>
      <c r="AL28" s="101">
        <v>0</v>
      </c>
      <c r="AM28" s="107"/>
      <c r="AN28" s="108">
        <f>AK28-AJ28+AL28+AM28</f>
        <v>0.13135416666666666</v>
      </c>
      <c r="AO28" s="111">
        <f>SUM(AN28,AD28,T28,K28)</f>
        <v>0.3023379629629629</v>
      </c>
      <c r="AP28" s="109">
        <v>20</v>
      </c>
      <c r="AQ28" s="104">
        <v>0</v>
      </c>
      <c r="AR28" s="115"/>
      <c r="AS28" s="110">
        <v>0.5555555555555556</v>
      </c>
      <c r="AT28" s="91">
        <v>0.5555324074074074</v>
      </c>
      <c r="AU28" s="91">
        <v>0.6232523148148148</v>
      </c>
      <c r="AV28" s="101">
        <v>0</v>
      </c>
      <c r="AW28" s="107"/>
      <c r="AX28" s="108">
        <f>AU28-AT28+AV28+AW28</f>
        <v>0.06771990740740741</v>
      </c>
      <c r="AY28" s="113">
        <f>SUM(AX28,AN28,AD28,T28,K28)</f>
        <v>0.3700578703703703</v>
      </c>
      <c r="AZ28" s="109">
        <v>17</v>
      </c>
    </row>
    <row r="29" spans="1:52" s="36" customFormat="1" ht="33.75" customHeight="1">
      <c r="A29" s="95">
        <v>18</v>
      </c>
      <c r="B29" s="72"/>
      <c r="C29" s="96" t="s">
        <v>93</v>
      </c>
      <c r="D29" s="97" t="s">
        <v>94</v>
      </c>
      <c r="E29" s="98" t="s">
        <v>95</v>
      </c>
      <c r="F29" s="76"/>
      <c r="G29" s="99">
        <v>0.5701388888888889</v>
      </c>
      <c r="H29" s="91">
        <v>0.5701388888888889</v>
      </c>
      <c r="I29" s="100">
        <v>0.5710879629629629</v>
      </c>
      <c r="J29" s="101">
        <v>0</v>
      </c>
      <c r="K29" s="102">
        <v>0.0009490740740740741</v>
      </c>
      <c r="L29" s="103" t="s">
        <v>96</v>
      </c>
      <c r="M29" s="104">
        <v>0</v>
      </c>
      <c r="N29" s="105"/>
      <c r="O29" s="106">
        <v>0.606250000000017</v>
      </c>
      <c r="P29" s="91">
        <v>0.6063541666666666</v>
      </c>
      <c r="Q29" s="100">
        <v>0.6947916666666667</v>
      </c>
      <c r="R29" s="101">
        <v>0</v>
      </c>
      <c r="S29" s="107"/>
      <c r="T29" s="108">
        <f>Q29-P29+R29+S29</f>
        <v>0.08843750000000006</v>
      </c>
      <c r="U29" s="88">
        <f>SUM(T29,K29)</f>
        <v>0.08938657407407413</v>
      </c>
      <c r="V29" s="109">
        <v>24</v>
      </c>
      <c r="W29" s="104">
        <v>0</v>
      </c>
      <c r="X29" s="105"/>
      <c r="Y29" s="110">
        <v>0.7159722222222222</v>
      </c>
      <c r="Z29" s="91">
        <v>0.7161458333333334</v>
      </c>
      <c r="AA29" s="100">
        <v>0.8218055555555556</v>
      </c>
      <c r="AB29" s="101">
        <v>0</v>
      </c>
      <c r="AC29" s="107"/>
      <c r="AD29" s="108">
        <f>AA29-Z29+AB29+AC29</f>
        <v>0.1056597222222222</v>
      </c>
      <c r="AE29" s="88">
        <f>SUM(K29,T29,AD29)</f>
        <v>0.19504629629629633</v>
      </c>
      <c r="AF29" s="109">
        <v>18</v>
      </c>
      <c r="AG29" s="104">
        <v>0</v>
      </c>
      <c r="AH29" s="105"/>
      <c r="AI29" s="110">
        <v>0.407638888888888</v>
      </c>
      <c r="AJ29" s="91">
        <v>0.4077777777777778</v>
      </c>
      <c r="AK29" s="91">
        <v>0.4904976851851852</v>
      </c>
      <c r="AL29" s="101">
        <v>0</v>
      </c>
      <c r="AM29" s="107"/>
      <c r="AN29" s="87">
        <f>AK29-AJ29+AL29+AM29</f>
        <v>0.08271990740740742</v>
      </c>
      <c r="AO29" s="111">
        <f>SUM(AN29,AD29,T29,K29)</f>
        <v>0.27776620370370375</v>
      </c>
      <c r="AP29" s="109">
        <v>17</v>
      </c>
      <c r="AQ29" s="104">
        <v>0</v>
      </c>
      <c r="AR29" s="105"/>
      <c r="AS29" s="110">
        <v>0.5111111111111112</v>
      </c>
      <c r="AT29" s="91">
        <v>0.5112152777777778</v>
      </c>
      <c r="AU29" s="91">
        <v>0.6058564814814814</v>
      </c>
      <c r="AV29" s="101">
        <v>0</v>
      </c>
      <c r="AW29" s="107"/>
      <c r="AX29" s="87">
        <f>AU29-AT29+AV29+AW29</f>
        <v>0.09464120370370366</v>
      </c>
      <c r="AY29" s="113">
        <f>SUM(AX29,AN29,AD29,T29,K29)</f>
        <v>0.3724074074074074</v>
      </c>
      <c r="AZ29" s="109">
        <v>18</v>
      </c>
    </row>
    <row r="30" spans="1:52" s="36" customFormat="1" ht="33.75" customHeight="1">
      <c r="A30" s="95">
        <v>21</v>
      </c>
      <c r="B30" s="72"/>
      <c r="C30" s="96" t="s">
        <v>97</v>
      </c>
      <c r="D30" s="97" t="s">
        <v>98</v>
      </c>
      <c r="E30" s="98" t="s">
        <v>99</v>
      </c>
      <c r="F30" s="76"/>
      <c r="G30" s="99">
        <v>0.5472222222222222</v>
      </c>
      <c r="H30" s="91">
        <v>0.5472222222222222</v>
      </c>
      <c r="I30" s="100">
        <v>0.5481134259259259</v>
      </c>
      <c r="J30" s="101">
        <v>0</v>
      </c>
      <c r="K30" s="102">
        <v>0.0008912037037037036</v>
      </c>
      <c r="L30" s="103" t="s">
        <v>100</v>
      </c>
      <c r="M30" s="104">
        <v>0</v>
      </c>
      <c r="N30" s="105"/>
      <c r="O30" s="106">
        <v>0.588888888888892</v>
      </c>
      <c r="P30" s="91">
        <v>0.5890046296296296</v>
      </c>
      <c r="Q30" s="100">
        <v>0.6794328703703704</v>
      </c>
      <c r="R30" s="101">
        <v>0</v>
      </c>
      <c r="S30" s="107"/>
      <c r="T30" s="108">
        <f>Q30-P30+R30+S30</f>
        <v>0.09042824074074074</v>
      </c>
      <c r="U30" s="88">
        <f>SUM(T30,K30)</f>
        <v>0.09131944444444444</v>
      </c>
      <c r="V30" s="109">
        <v>25</v>
      </c>
      <c r="W30" s="104">
        <v>0</v>
      </c>
      <c r="X30" s="105"/>
      <c r="Y30" s="110">
        <v>0.7</v>
      </c>
      <c r="Z30" s="91">
        <v>0.7001157407407407</v>
      </c>
      <c r="AA30" s="100">
        <v>0.8219560185185185</v>
      </c>
      <c r="AB30" s="101">
        <v>0</v>
      </c>
      <c r="AC30" s="107"/>
      <c r="AD30" s="108">
        <f>AA30-Z30+AB30+AC30</f>
        <v>0.12184027777777784</v>
      </c>
      <c r="AE30" s="88">
        <f>SUM(K30,T30,AD30)</f>
        <v>0.2131597222222223</v>
      </c>
      <c r="AF30" s="109">
        <v>21</v>
      </c>
      <c r="AG30" s="104">
        <v>0</v>
      </c>
      <c r="AH30" s="105"/>
      <c r="AI30" s="110">
        <v>0.409722222222221</v>
      </c>
      <c r="AJ30" s="91">
        <v>0.41003472222222226</v>
      </c>
      <c r="AK30" s="91">
        <v>0.47488425925925926</v>
      </c>
      <c r="AL30" s="101">
        <v>0</v>
      </c>
      <c r="AM30" s="107"/>
      <c r="AN30" s="108">
        <f>AK30-AJ30+AL30+AM30</f>
        <v>0.064849537037037</v>
      </c>
      <c r="AO30" s="111">
        <f>SUM(AN30,AD30,T30,K30)</f>
        <v>0.2780092592592593</v>
      </c>
      <c r="AP30" s="109">
        <v>18</v>
      </c>
      <c r="AQ30" s="104">
        <v>0</v>
      </c>
      <c r="AR30" s="112"/>
      <c r="AS30" s="110">
        <v>0.49652777777777773</v>
      </c>
      <c r="AT30" s="91">
        <v>0.4966435185185185</v>
      </c>
      <c r="AU30" s="91">
        <v>0.5989814814814814</v>
      </c>
      <c r="AV30" s="101">
        <v>0</v>
      </c>
      <c r="AW30" s="107"/>
      <c r="AX30" s="108">
        <f>AU30-AT30+AV30+AW30</f>
        <v>0.10233796296296294</v>
      </c>
      <c r="AY30" s="113">
        <f>SUM(AX30,AN30,AD30,T30,K30)</f>
        <v>0.3803472222222222</v>
      </c>
      <c r="AZ30" s="109">
        <v>19</v>
      </c>
    </row>
    <row r="31" spans="1:52" s="36" customFormat="1" ht="33.75" customHeight="1">
      <c r="A31" s="95">
        <v>23</v>
      </c>
      <c r="B31" s="72"/>
      <c r="C31" s="96" t="s">
        <v>101</v>
      </c>
      <c r="D31" s="97" t="s">
        <v>102</v>
      </c>
      <c r="E31" s="98" t="s">
        <v>103</v>
      </c>
      <c r="F31" s="76"/>
      <c r="G31" s="99">
        <v>0.5534722222222223</v>
      </c>
      <c r="H31" s="91">
        <v>0.5534722222222223</v>
      </c>
      <c r="I31" s="100">
        <v>0.5544212962962963</v>
      </c>
      <c r="J31" s="101">
        <v>0</v>
      </c>
      <c r="K31" s="102">
        <v>0.0009490740740740741</v>
      </c>
      <c r="L31" s="103" t="s">
        <v>96</v>
      </c>
      <c r="M31" s="104">
        <v>0</v>
      </c>
      <c r="N31" s="116"/>
      <c r="O31" s="106">
        <v>0.595138888888897</v>
      </c>
      <c r="P31" s="91">
        <v>0.5951967592592592</v>
      </c>
      <c r="Q31" s="100">
        <v>0.6567361111111111</v>
      </c>
      <c r="R31" s="101">
        <v>0</v>
      </c>
      <c r="S31" s="107"/>
      <c r="T31" s="108">
        <f>Q31-P31+R31+S31</f>
        <v>0.06153935185185189</v>
      </c>
      <c r="U31" s="88">
        <f>SUM(T31,K31)</f>
        <v>0.06248842592592596</v>
      </c>
      <c r="V31" s="109">
        <v>10</v>
      </c>
      <c r="W31" s="104">
        <v>5</v>
      </c>
      <c r="X31" s="116"/>
      <c r="Y31" s="110">
        <v>0.6777777777777777</v>
      </c>
      <c r="Z31" s="91">
        <v>0.6777893518518519</v>
      </c>
      <c r="AA31" s="100">
        <v>0.7437037037037038</v>
      </c>
      <c r="AB31" s="101">
        <v>0.10416666666666667</v>
      </c>
      <c r="AC31" s="107"/>
      <c r="AD31" s="108">
        <f>AA31-Z31+AB31+AC31</f>
        <v>0.1700810185185186</v>
      </c>
      <c r="AE31" s="88">
        <f>SUM(K31,T31,AD31)</f>
        <v>0.23256944444444455</v>
      </c>
      <c r="AF31" s="109">
        <v>23</v>
      </c>
      <c r="AG31" s="104">
        <v>0</v>
      </c>
      <c r="AH31" s="116"/>
      <c r="AI31" s="110">
        <v>0.41111111111111</v>
      </c>
      <c r="AJ31" s="91">
        <v>0.4111574074074074</v>
      </c>
      <c r="AK31" s="91">
        <v>0.4830439814814815</v>
      </c>
      <c r="AL31" s="101">
        <v>0</v>
      </c>
      <c r="AM31" s="107"/>
      <c r="AN31" s="108">
        <f>AK31-AJ31+AL31+AM31</f>
        <v>0.07188657407407406</v>
      </c>
      <c r="AO31" s="111">
        <f>SUM(AN31,AD31,T31,K31)</f>
        <v>0.3044560185185186</v>
      </c>
      <c r="AP31" s="109">
        <v>21</v>
      </c>
      <c r="AQ31" s="104">
        <v>0</v>
      </c>
      <c r="AR31" s="116"/>
      <c r="AS31" s="110">
        <v>0.5048611111111111</v>
      </c>
      <c r="AT31" s="91">
        <v>0.5048263888888889</v>
      </c>
      <c r="AU31" s="91">
        <v>0.5852662037037036</v>
      </c>
      <c r="AV31" s="101">
        <v>0</v>
      </c>
      <c r="AW31" s="107"/>
      <c r="AX31" s="108">
        <f>AU31-AT31+AV31+AW31</f>
        <v>0.08043981481481477</v>
      </c>
      <c r="AY31" s="113">
        <f>SUM(AX31,AN31,AD31,T31,K31)</f>
        <v>0.3848958333333334</v>
      </c>
      <c r="AZ31" s="109">
        <v>20</v>
      </c>
    </row>
    <row r="32" spans="1:52" s="36" customFormat="1" ht="33.75" customHeight="1">
      <c r="A32" s="95">
        <v>22</v>
      </c>
      <c r="B32" s="72"/>
      <c r="C32" s="96" t="s">
        <v>104</v>
      </c>
      <c r="D32" s="97" t="s">
        <v>105</v>
      </c>
      <c r="E32" s="98" t="s">
        <v>106</v>
      </c>
      <c r="F32" s="76"/>
      <c r="G32" s="99">
        <v>0.5645833333333333</v>
      </c>
      <c r="H32" s="91">
        <v>0.5645833333333333</v>
      </c>
      <c r="I32" s="100">
        <v>0.5653587962962963</v>
      </c>
      <c r="J32" s="101">
        <v>0</v>
      </c>
      <c r="K32" s="102">
        <v>0.000775462962962963</v>
      </c>
      <c r="L32" s="103" t="s">
        <v>50</v>
      </c>
      <c r="M32" s="104">
        <v>0</v>
      </c>
      <c r="N32" s="117"/>
      <c r="O32" s="106">
        <v>0.600694444444457</v>
      </c>
      <c r="P32" s="91">
        <v>0.6010069444444445</v>
      </c>
      <c r="Q32" s="100">
        <v>0.6630787037037037</v>
      </c>
      <c r="R32" s="101">
        <v>0</v>
      </c>
      <c r="S32" s="107"/>
      <c r="T32" s="108">
        <f>Q32-P32+R32+S32</f>
        <v>0.06207175925925923</v>
      </c>
      <c r="U32" s="88">
        <f>SUM(T32,K32)</f>
        <v>0.0628472222222222</v>
      </c>
      <c r="V32" s="109">
        <v>11</v>
      </c>
      <c r="W32" s="104">
        <v>5</v>
      </c>
      <c r="X32" s="116"/>
      <c r="Y32" s="110">
        <v>0.6840277777777778</v>
      </c>
      <c r="Z32" s="91">
        <v>0.6841087962962963</v>
      </c>
      <c r="AA32" s="100">
        <v>0.7460416666666667</v>
      </c>
      <c r="AB32" s="101">
        <v>0.10416666666666667</v>
      </c>
      <c r="AC32" s="107"/>
      <c r="AD32" s="108">
        <f>AA32-Z32+AB32+AC32</f>
        <v>0.16609953703703711</v>
      </c>
      <c r="AE32" s="88">
        <f>SUM(K32,T32,AD32)</f>
        <v>0.2289467592592593</v>
      </c>
      <c r="AF32" s="109">
        <v>22</v>
      </c>
      <c r="AG32" s="104">
        <v>0</v>
      </c>
      <c r="AH32" s="117"/>
      <c r="AI32" s="110">
        <v>0.410416666666665</v>
      </c>
      <c r="AJ32" s="91">
        <v>0.41055555555555556</v>
      </c>
      <c r="AK32" s="91">
        <v>0.4674421296296296</v>
      </c>
      <c r="AL32" s="101">
        <v>0</v>
      </c>
      <c r="AM32" s="107"/>
      <c r="AN32" s="108">
        <f>AK32-AJ32+AL32+AM32</f>
        <v>0.05688657407407405</v>
      </c>
      <c r="AO32" s="111">
        <f>SUM(AN32,AD32,T32,K32)</f>
        <v>0.28583333333333333</v>
      </c>
      <c r="AP32" s="109">
        <v>19</v>
      </c>
      <c r="AQ32" s="104">
        <v>0</v>
      </c>
      <c r="AR32" s="118"/>
      <c r="AS32" s="110">
        <v>0.4888888888888889</v>
      </c>
      <c r="AT32" s="91">
        <v>0.48895833333333333</v>
      </c>
      <c r="AU32" s="91">
        <v>0.5884027777777777</v>
      </c>
      <c r="AV32" s="101">
        <v>0</v>
      </c>
      <c r="AW32" s="107"/>
      <c r="AX32" s="108">
        <f>AU32-AT32+AV32+AW32</f>
        <v>0.09944444444444439</v>
      </c>
      <c r="AY32" s="113">
        <f>SUM(AX32,AN32,AD32,T32,K32)</f>
        <v>0.3852777777777777</v>
      </c>
      <c r="AZ32" s="109">
        <v>21</v>
      </c>
    </row>
    <row r="33" spans="1:52" s="36" customFormat="1" ht="33.75" customHeight="1">
      <c r="A33" s="95">
        <v>26</v>
      </c>
      <c r="B33" s="72"/>
      <c r="C33" s="96" t="s">
        <v>107</v>
      </c>
      <c r="D33" s="97" t="s">
        <v>108</v>
      </c>
      <c r="E33" s="98" t="s">
        <v>109</v>
      </c>
      <c r="F33" s="76"/>
      <c r="G33" s="99">
        <v>0.5423611111111112</v>
      </c>
      <c r="H33" s="78">
        <v>0.5423611111111112</v>
      </c>
      <c r="I33" s="79">
        <v>0.5432060185185185</v>
      </c>
      <c r="J33" s="80">
        <v>0</v>
      </c>
      <c r="K33" s="102">
        <v>0.0008449074074074075</v>
      </c>
      <c r="L33" s="103" t="s">
        <v>110</v>
      </c>
      <c r="M33" s="104">
        <v>0</v>
      </c>
      <c r="N33" s="105"/>
      <c r="O33" s="106">
        <v>0.584027777777777</v>
      </c>
      <c r="P33" s="78">
        <v>0.5845717592592593</v>
      </c>
      <c r="Q33" s="79">
        <v>0.6551041666666667</v>
      </c>
      <c r="R33" s="80">
        <v>0</v>
      </c>
      <c r="S33" s="107"/>
      <c r="T33" s="108">
        <f>Q33-P33+R33+S33</f>
        <v>0.0705324074074074</v>
      </c>
      <c r="U33" s="88">
        <f>SUM(T33,K33)</f>
        <v>0.07137731481481481</v>
      </c>
      <c r="V33" s="109">
        <v>16</v>
      </c>
      <c r="W33" s="104">
        <v>5</v>
      </c>
      <c r="X33" s="105"/>
      <c r="Y33" s="110">
        <v>0.6756944444444444</v>
      </c>
      <c r="Z33" s="78">
        <v>0.6751388888888888</v>
      </c>
      <c r="AA33" s="79">
        <v>0.7612847222222222</v>
      </c>
      <c r="AB33" s="101">
        <v>0.10416666666666667</v>
      </c>
      <c r="AC33" s="107"/>
      <c r="AD33" s="108">
        <f>AA33-Z33+AB33+AC33</f>
        <v>0.19031250000000005</v>
      </c>
      <c r="AE33" s="88">
        <f>SUM(K33,T33,AD33)</f>
        <v>0.26168981481481485</v>
      </c>
      <c r="AF33" s="109">
        <v>26</v>
      </c>
      <c r="AG33" s="104">
        <v>0</v>
      </c>
      <c r="AH33" s="105"/>
      <c r="AI33" s="110">
        <v>0.413194444444443</v>
      </c>
      <c r="AJ33" s="91">
        <v>0.4133217592592593</v>
      </c>
      <c r="AK33" s="91">
        <v>0.47478009259259263</v>
      </c>
      <c r="AL33" s="80">
        <v>0</v>
      </c>
      <c r="AM33" s="107"/>
      <c r="AN33" s="108">
        <f>AK33-AJ33+AL33+AM33</f>
        <v>0.06145833333333334</v>
      </c>
      <c r="AO33" s="111">
        <f>SUM(AN33,AD33,T33,K33)</f>
        <v>0.3231481481481482</v>
      </c>
      <c r="AP33" s="109">
        <v>23</v>
      </c>
      <c r="AQ33" s="104">
        <v>0</v>
      </c>
      <c r="AR33" s="112"/>
      <c r="AS33" s="110">
        <v>0.49583333333333335</v>
      </c>
      <c r="AT33" s="91">
        <v>0.4959837962962963</v>
      </c>
      <c r="AU33" s="91">
        <v>0.569699074074074</v>
      </c>
      <c r="AV33" s="101">
        <v>0</v>
      </c>
      <c r="AW33" s="107"/>
      <c r="AX33" s="108">
        <f>AU33-AT33+AV33+AW33</f>
        <v>0.07371527777777775</v>
      </c>
      <c r="AY33" s="113">
        <f>SUM(AX33,AN33,AD33,T33,K33)</f>
        <v>0.39686342592592594</v>
      </c>
      <c r="AZ33" s="109">
        <v>22</v>
      </c>
    </row>
    <row r="34" spans="1:52" s="36" customFormat="1" ht="33.75" customHeight="1">
      <c r="A34" s="95">
        <v>24</v>
      </c>
      <c r="B34" s="72"/>
      <c r="C34" s="96" t="s">
        <v>111</v>
      </c>
      <c r="D34" s="97" t="s">
        <v>112</v>
      </c>
      <c r="E34" s="119" t="s">
        <v>113</v>
      </c>
      <c r="F34" s="76"/>
      <c r="G34" s="99">
        <v>0.5680555555555555</v>
      </c>
      <c r="H34" s="91">
        <v>0.5680555555555555</v>
      </c>
      <c r="I34" s="100">
        <v>0.5689583333333333</v>
      </c>
      <c r="J34" s="101">
        <v>0</v>
      </c>
      <c r="K34" s="102">
        <v>0.0009027777777777778</v>
      </c>
      <c r="L34" s="103" t="s">
        <v>89</v>
      </c>
      <c r="M34" s="104">
        <v>1</v>
      </c>
      <c r="N34" s="105"/>
      <c r="O34" s="106">
        <v>0.604166666666682</v>
      </c>
      <c r="P34" s="91">
        <v>0.6043055555555555</v>
      </c>
      <c r="Q34" s="100">
        <v>0.6634722222222222</v>
      </c>
      <c r="R34" s="101">
        <v>0.020833333333333332</v>
      </c>
      <c r="S34" s="107"/>
      <c r="T34" s="108">
        <f>Q34-P34+R34+S34</f>
        <v>0.08000000000000003</v>
      </c>
      <c r="U34" s="88">
        <f>SUM(T34,K34)</f>
        <v>0.08090277777777781</v>
      </c>
      <c r="V34" s="109">
        <v>23</v>
      </c>
      <c r="W34" s="104">
        <v>5</v>
      </c>
      <c r="X34" s="105"/>
      <c r="Y34" s="110">
        <v>0.6854166666666667</v>
      </c>
      <c r="Z34" s="91">
        <v>0.6854976851851852</v>
      </c>
      <c r="AA34" s="100">
        <v>0.7421643518518519</v>
      </c>
      <c r="AB34" s="101">
        <v>0.10416666666666667</v>
      </c>
      <c r="AC34" s="107"/>
      <c r="AD34" s="108">
        <f>AA34-Z34+AB34+AC34</f>
        <v>0.16083333333333344</v>
      </c>
      <c r="AE34" s="88">
        <f>SUM(K34,T34,AD34)</f>
        <v>0.24173611111111126</v>
      </c>
      <c r="AF34" s="109">
        <v>24</v>
      </c>
      <c r="AG34" s="104">
        <v>0</v>
      </c>
      <c r="AH34" s="105"/>
      <c r="AI34" s="110">
        <v>0.411805555555554</v>
      </c>
      <c r="AJ34" s="91">
        <v>0.4119097222222223</v>
      </c>
      <c r="AK34" s="91">
        <v>0.49297453703703703</v>
      </c>
      <c r="AL34" s="101">
        <v>0</v>
      </c>
      <c r="AM34" s="107"/>
      <c r="AN34" s="108">
        <f>AK34-AJ34+AL34+AM34</f>
        <v>0.08106481481481476</v>
      </c>
      <c r="AO34" s="111">
        <f>SUM(AN34,AD34,T34,K34)</f>
        <v>0.32280092592592596</v>
      </c>
      <c r="AP34" s="109">
        <v>22</v>
      </c>
      <c r="AQ34" s="104">
        <v>0</v>
      </c>
      <c r="AR34" s="112"/>
      <c r="AS34" s="110">
        <v>0.5201388888888888</v>
      </c>
      <c r="AT34" s="91">
        <v>0.5167476851851852</v>
      </c>
      <c r="AU34" s="91">
        <v>0.589375</v>
      </c>
      <c r="AV34" s="101">
        <v>0.003472222222222222</v>
      </c>
      <c r="AW34" s="107"/>
      <c r="AX34" s="108">
        <f>AU34-AT34+AV34+AW34</f>
        <v>0.076099537037037</v>
      </c>
      <c r="AY34" s="113">
        <f>SUM(AX34,AN34,AD34,T34,K34)</f>
        <v>0.39890046296296294</v>
      </c>
      <c r="AZ34" s="109">
        <v>23</v>
      </c>
    </row>
    <row r="35" spans="1:52" s="36" customFormat="1" ht="33.75" customHeight="1">
      <c r="A35" s="95">
        <v>27</v>
      </c>
      <c r="B35" s="72"/>
      <c r="C35" s="96" t="s">
        <v>114</v>
      </c>
      <c r="D35" s="97" t="s">
        <v>115</v>
      </c>
      <c r="E35" s="98" t="s">
        <v>116</v>
      </c>
      <c r="F35" s="76"/>
      <c r="G35" s="99">
        <v>0.5479166666666667</v>
      </c>
      <c r="H35" s="91">
        <v>0.5479166666666667</v>
      </c>
      <c r="I35" s="100">
        <v>0.5488657407407408</v>
      </c>
      <c r="J35" s="101">
        <v>0</v>
      </c>
      <c r="K35" s="102">
        <v>0.0009490740740740741</v>
      </c>
      <c r="L35" s="103" t="s">
        <v>96</v>
      </c>
      <c r="M35" s="104">
        <v>0</v>
      </c>
      <c r="N35" s="105"/>
      <c r="O35" s="106">
        <v>0.589583333333337</v>
      </c>
      <c r="P35" s="91">
        <v>0.5893287037037037</v>
      </c>
      <c r="Q35" s="100">
        <v>0.6677777777777778</v>
      </c>
      <c r="R35" s="101">
        <v>0</v>
      </c>
      <c r="S35" s="107"/>
      <c r="T35" s="108">
        <f>Q35-P35+R35+S35</f>
        <v>0.07844907407407409</v>
      </c>
      <c r="U35" s="88">
        <f>SUM(T35,K35)</f>
        <v>0.07939814814814816</v>
      </c>
      <c r="V35" s="109">
        <v>21</v>
      </c>
      <c r="W35" s="104">
        <v>6</v>
      </c>
      <c r="X35" s="105"/>
      <c r="Y35" s="110">
        <v>0.6902777777777778</v>
      </c>
      <c r="Z35" s="91">
        <v>0.6763310185185185</v>
      </c>
      <c r="AA35" s="100">
        <v>0.7862268518518518</v>
      </c>
      <c r="AB35" s="101">
        <v>0.13958333333333334</v>
      </c>
      <c r="AC35" s="107"/>
      <c r="AD35" s="108">
        <f>AA35-Z35+AB35+AC35</f>
        <v>0.24947916666666664</v>
      </c>
      <c r="AE35" s="88">
        <f>SUM(K35,T35,AD35)</f>
        <v>0.3288773148148148</v>
      </c>
      <c r="AF35" s="109">
        <v>27</v>
      </c>
      <c r="AG35" s="104">
        <v>0</v>
      </c>
      <c r="AH35" s="105"/>
      <c r="AI35" s="110">
        <v>0.413888888888888</v>
      </c>
      <c r="AJ35" s="91">
        <v>0.41460648148148144</v>
      </c>
      <c r="AK35" s="91">
        <v>0.494375</v>
      </c>
      <c r="AL35" s="101">
        <v>0.0006944444444444445</v>
      </c>
      <c r="AM35" s="107"/>
      <c r="AN35" s="108">
        <f>AK35-AJ35+AL35+AM35</f>
        <v>0.08046296296296301</v>
      </c>
      <c r="AO35" s="111">
        <f>SUM(AN35,AD35,T35,K35)</f>
        <v>0.4093402777777778</v>
      </c>
      <c r="AP35" s="109">
        <v>24</v>
      </c>
      <c r="AQ35" s="104">
        <v>0</v>
      </c>
      <c r="AR35" s="112"/>
      <c r="AS35" s="110">
        <v>0.5187499999999999</v>
      </c>
      <c r="AT35" s="91">
        <v>0.5188888888888888</v>
      </c>
      <c r="AU35" s="91">
        <v>0.617974537037037</v>
      </c>
      <c r="AV35" s="101">
        <v>0</v>
      </c>
      <c r="AW35" s="107"/>
      <c r="AX35" s="108">
        <f>AU35-AT35+AV35+AW35</f>
        <v>0.09908564814814813</v>
      </c>
      <c r="AY35" s="113">
        <f>SUM(AX35,AN35,AD35,T35,K35)</f>
        <v>0.508425925925926</v>
      </c>
      <c r="AZ35" s="109">
        <v>24</v>
      </c>
    </row>
    <row r="36" spans="1:52" s="36" customFormat="1" ht="33.75" customHeight="1">
      <c r="A36" s="95">
        <v>28</v>
      </c>
      <c r="B36" s="72"/>
      <c r="C36" s="96" t="s">
        <v>117</v>
      </c>
      <c r="D36" s="97" t="s">
        <v>118</v>
      </c>
      <c r="E36" s="98" t="s">
        <v>119</v>
      </c>
      <c r="F36" s="76"/>
      <c r="G36" s="99">
        <v>0.5666666666666667</v>
      </c>
      <c r="H36" s="91">
        <v>0.5666666666666667</v>
      </c>
      <c r="I36" s="100">
        <v>0.5674074074074075</v>
      </c>
      <c r="J36" s="101">
        <v>0</v>
      </c>
      <c r="K36" s="102">
        <v>0.0007407407407407407</v>
      </c>
      <c r="L36" s="103">
        <v>2</v>
      </c>
      <c r="M36" s="104">
        <v>13</v>
      </c>
      <c r="N36" s="105" t="s">
        <v>120</v>
      </c>
      <c r="O36" s="106">
        <v>0.602777777777792</v>
      </c>
      <c r="P36" s="91">
        <v>0.6027083333333333</v>
      </c>
      <c r="Q36" s="100">
        <v>0.6721875</v>
      </c>
      <c r="R36" s="101">
        <v>0.3125</v>
      </c>
      <c r="S36" s="107"/>
      <c r="T36" s="108">
        <f>Q36-P36+R36+S36</f>
        <v>0.38197916666666676</v>
      </c>
      <c r="U36" s="88">
        <f>SUM(T36,K36)</f>
        <v>0.3827199074074075</v>
      </c>
      <c r="V36" s="109">
        <v>36</v>
      </c>
      <c r="W36" s="104">
        <v>0</v>
      </c>
      <c r="X36" s="105"/>
      <c r="Y36" s="110">
        <v>0.6944444444444445</v>
      </c>
      <c r="Z36" s="91">
        <v>0.694525462962963</v>
      </c>
      <c r="AA36" s="100">
        <v>0.7843055555555556</v>
      </c>
      <c r="AB36" s="101">
        <v>0</v>
      </c>
      <c r="AC36" s="107"/>
      <c r="AD36" s="108">
        <f>AA36-Z36+AB36+AC36</f>
        <v>0.08978009259259256</v>
      </c>
      <c r="AE36" s="88">
        <f>SUM(K36,T36,AD36)</f>
        <v>0.4725000000000001</v>
      </c>
      <c r="AF36" s="109">
        <v>28</v>
      </c>
      <c r="AG36" s="104">
        <v>0</v>
      </c>
      <c r="AH36" s="105"/>
      <c r="AI36" s="110">
        <v>0.414583333333332</v>
      </c>
      <c r="AJ36" s="91">
        <v>0.4146759259259259</v>
      </c>
      <c r="AK36" s="91">
        <v>0.46587962962962964</v>
      </c>
      <c r="AL36" s="101">
        <v>0</v>
      </c>
      <c r="AM36" s="107"/>
      <c r="AN36" s="108">
        <f>AK36-AJ36+AL36+AM36</f>
        <v>0.05120370370370375</v>
      </c>
      <c r="AO36" s="111">
        <f>SUM(AN36,AD36,T36,K36)</f>
        <v>0.5237037037037038</v>
      </c>
      <c r="AP36" s="109">
        <v>26</v>
      </c>
      <c r="AQ36" s="104">
        <v>0</v>
      </c>
      <c r="AR36" s="112"/>
      <c r="AS36" s="110">
        <v>0.48680555555555555</v>
      </c>
      <c r="AT36" s="91">
        <v>0.48688657407407404</v>
      </c>
      <c r="AU36" s="91">
        <v>0.5531828703703704</v>
      </c>
      <c r="AV36" s="101">
        <v>0</v>
      </c>
      <c r="AW36" s="107"/>
      <c r="AX36" s="108">
        <f>AU36-AT36+AV36+AW36</f>
        <v>0.06629629629629635</v>
      </c>
      <c r="AY36" s="113">
        <f>SUM(AX36,AN36,AD36,T36,K36)</f>
        <v>0.5900000000000001</v>
      </c>
      <c r="AZ36" s="109">
        <v>25</v>
      </c>
    </row>
    <row r="37" spans="1:52" s="36" customFormat="1" ht="33.75" customHeight="1">
      <c r="A37" s="95">
        <v>29</v>
      </c>
      <c r="B37" s="72"/>
      <c r="C37" s="96" t="s">
        <v>121</v>
      </c>
      <c r="D37" s="97" t="s">
        <v>122</v>
      </c>
      <c r="E37" s="98" t="s">
        <v>123</v>
      </c>
      <c r="F37" s="76"/>
      <c r="G37" s="99">
        <v>0.5541666666666667</v>
      </c>
      <c r="H37" s="91">
        <v>0.5541666666666667</v>
      </c>
      <c r="I37" s="100">
        <v>0.5550231481481481</v>
      </c>
      <c r="J37" s="101">
        <v>0</v>
      </c>
      <c r="K37" s="102">
        <v>0.0008564814814814815</v>
      </c>
      <c r="L37" s="103">
        <v>20</v>
      </c>
      <c r="M37" s="104">
        <v>0</v>
      </c>
      <c r="N37" s="105"/>
      <c r="O37" s="106">
        <v>0.595833333333342</v>
      </c>
      <c r="P37" s="91">
        <v>0.5958217592592593</v>
      </c>
      <c r="Q37" s="100">
        <v>0.6452777777777777</v>
      </c>
      <c r="R37" s="101">
        <v>0</v>
      </c>
      <c r="S37" s="107"/>
      <c r="T37" s="108">
        <f>Q37-P37+R37+S37</f>
        <v>0.04945601851851844</v>
      </c>
      <c r="U37" s="88">
        <f>SUM(T37,K37)</f>
        <v>0.05031249999999992</v>
      </c>
      <c r="V37" s="109">
        <v>1</v>
      </c>
      <c r="W37" s="104">
        <v>14</v>
      </c>
      <c r="X37" s="105" t="s">
        <v>120</v>
      </c>
      <c r="Y37" s="110">
        <v>0.6680555555555556</v>
      </c>
      <c r="Z37" s="91">
        <v>0.6681365740740741</v>
      </c>
      <c r="AA37" s="100" t="s">
        <v>61</v>
      </c>
      <c r="AB37" s="101">
        <v>0.4583333333333333</v>
      </c>
      <c r="AC37" s="107"/>
      <c r="AD37" s="108">
        <f>SUM(AB37)</f>
        <v>0.4583333333333333</v>
      </c>
      <c r="AE37" s="88">
        <f>SUM(K37,T37,AD37)</f>
        <v>0.5086458333333332</v>
      </c>
      <c r="AF37" s="109">
        <v>29</v>
      </c>
      <c r="AG37" s="104">
        <v>0</v>
      </c>
      <c r="AH37" s="105"/>
      <c r="AI37" s="110">
        <v>0.415277777777776</v>
      </c>
      <c r="AJ37" s="91">
        <v>0.4153587962962963</v>
      </c>
      <c r="AK37" s="91">
        <v>0.4668981481481482</v>
      </c>
      <c r="AL37" s="101">
        <v>0</v>
      </c>
      <c r="AM37" s="107"/>
      <c r="AN37" s="108">
        <f>AK37-AJ37+AL37+AM37</f>
        <v>0.05153935185185188</v>
      </c>
      <c r="AO37" s="111">
        <f>SUM(AN37,AD37,T37,K37)</f>
        <v>0.560185185185185</v>
      </c>
      <c r="AP37" s="109">
        <v>27</v>
      </c>
      <c r="AQ37" s="104">
        <v>0</v>
      </c>
      <c r="AR37" s="112"/>
      <c r="AS37" s="110">
        <v>0.48819444444444443</v>
      </c>
      <c r="AT37" s="91">
        <v>0.4882638888888889</v>
      </c>
      <c r="AU37" s="91">
        <v>0.5479398148148148</v>
      </c>
      <c r="AV37" s="101">
        <v>0</v>
      </c>
      <c r="AW37" s="107"/>
      <c r="AX37" s="108">
        <f>AU37-AT37+AV37+AW37</f>
        <v>0.05967592592592591</v>
      </c>
      <c r="AY37" s="113">
        <f>SUM(AX37,AN37,AD37,T37,K37)</f>
        <v>0.6198611111111109</v>
      </c>
      <c r="AZ37" s="109">
        <v>26</v>
      </c>
    </row>
    <row r="38" spans="1:52" s="36" customFormat="1" ht="33.75" customHeight="1">
      <c r="A38" s="95">
        <v>30</v>
      </c>
      <c r="B38" s="72"/>
      <c r="C38" s="96" t="s">
        <v>124</v>
      </c>
      <c r="D38" s="97" t="s">
        <v>125</v>
      </c>
      <c r="E38" s="98" t="s">
        <v>126</v>
      </c>
      <c r="F38" s="76"/>
      <c r="G38" s="99">
        <v>0.5694444444444444</v>
      </c>
      <c r="H38" s="91">
        <v>0.5694444444444444</v>
      </c>
      <c r="I38" s="100">
        <v>0.5703587962962963</v>
      </c>
      <c r="J38" s="101">
        <v>0</v>
      </c>
      <c r="K38" s="102">
        <v>0.0009143518518518518</v>
      </c>
      <c r="L38" s="103">
        <v>27</v>
      </c>
      <c r="M38" s="104">
        <v>0</v>
      </c>
      <c r="N38" s="105"/>
      <c r="O38" s="106">
        <v>0.605555555555572</v>
      </c>
      <c r="P38" s="91">
        <v>0.6056481481481482</v>
      </c>
      <c r="Q38" s="100">
        <v>0.703587962962963</v>
      </c>
      <c r="R38" s="101">
        <v>0</v>
      </c>
      <c r="S38" s="107"/>
      <c r="T38" s="108">
        <f>Q38-P38+R38+S38</f>
        <v>0.09793981481481484</v>
      </c>
      <c r="U38" s="88">
        <f>SUM(T38,K38)</f>
        <v>0.09885416666666669</v>
      </c>
      <c r="V38" s="109">
        <v>30</v>
      </c>
      <c r="W38" s="104">
        <v>16</v>
      </c>
      <c r="X38" s="105" t="s">
        <v>120</v>
      </c>
      <c r="Y38" s="110">
        <v>0.7291666666666666</v>
      </c>
      <c r="Z38" s="91">
        <v>0.7290625</v>
      </c>
      <c r="AA38" s="100" t="s">
        <v>61</v>
      </c>
      <c r="AB38" s="101">
        <v>0.5</v>
      </c>
      <c r="AC38" s="107"/>
      <c r="AD38" s="108">
        <f>SUM(AB38)</f>
        <v>0.5</v>
      </c>
      <c r="AE38" s="88">
        <f>SUM(K38,T38,AD38)</f>
        <v>0.5988541666666667</v>
      </c>
      <c r="AF38" s="109">
        <v>30</v>
      </c>
      <c r="AG38" s="104">
        <v>0</v>
      </c>
      <c r="AH38" s="105"/>
      <c r="AI38" s="110">
        <v>0.415972222222221</v>
      </c>
      <c r="AJ38" s="91">
        <v>0.42468750000000005</v>
      </c>
      <c r="AK38" s="91">
        <v>0.4927083333333333</v>
      </c>
      <c r="AL38" s="101">
        <v>0</v>
      </c>
      <c r="AM38" s="107"/>
      <c r="AN38" s="108">
        <f>AK38-AJ38+AL38+AM38</f>
        <v>0.06802083333333325</v>
      </c>
      <c r="AO38" s="111">
        <f>SUM(AN38,AD38,T38,K38)</f>
        <v>0.666875</v>
      </c>
      <c r="AP38" s="109">
        <v>28</v>
      </c>
      <c r="AQ38" s="104">
        <v>0</v>
      </c>
      <c r="AR38" s="112"/>
      <c r="AS38" s="110">
        <v>0.5229166666666667</v>
      </c>
      <c r="AT38" s="91">
        <v>0.5160648148148148</v>
      </c>
      <c r="AU38" s="91">
        <v>0.6048032407407408</v>
      </c>
      <c r="AV38" s="101">
        <v>0</v>
      </c>
      <c r="AW38" s="107"/>
      <c r="AX38" s="108">
        <f>AU38-AT38+AV38+AW38</f>
        <v>0.08873842592592596</v>
      </c>
      <c r="AY38" s="113">
        <f>SUM(AX38,AN38,AD38,T38,K38)</f>
        <v>0.755613425925926</v>
      </c>
      <c r="AZ38" s="109">
        <v>27</v>
      </c>
    </row>
    <row r="39" spans="1:52" s="36" customFormat="1" ht="33.75" customHeight="1">
      <c r="A39" s="95">
        <v>31</v>
      </c>
      <c r="B39" s="72"/>
      <c r="C39" s="96" t="s">
        <v>127</v>
      </c>
      <c r="D39" s="97" t="s">
        <v>128</v>
      </c>
      <c r="E39" s="98" t="s">
        <v>129</v>
      </c>
      <c r="F39" s="76"/>
      <c r="G39" s="99">
        <v>0.5416666666666666</v>
      </c>
      <c r="H39" s="91">
        <v>0.5416666666666666</v>
      </c>
      <c r="I39" s="100">
        <v>0.5425115740740741</v>
      </c>
      <c r="J39" s="101">
        <v>0</v>
      </c>
      <c r="K39" s="102">
        <v>0.0008449074074074075</v>
      </c>
      <c r="L39" s="103" t="s">
        <v>110</v>
      </c>
      <c r="M39" s="104">
        <v>0</v>
      </c>
      <c r="N39" s="105"/>
      <c r="O39" s="106">
        <v>0.5833333333333334</v>
      </c>
      <c r="P39" s="91">
        <v>0.5834722222222223</v>
      </c>
      <c r="Q39" s="100">
        <v>0.6458449074074074</v>
      </c>
      <c r="R39" s="101">
        <v>0</v>
      </c>
      <c r="S39" s="107"/>
      <c r="T39" s="108">
        <f>Q39-P39+R39+S39</f>
        <v>0.06237268518518513</v>
      </c>
      <c r="U39" s="88">
        <f>SUM(T39,K39)</f>
        <v>0.06321759259259253</v>
      </c>
      <c r="V39" s="109">
        <v>12</v>
      </c>
      <c r="W39" s="104">
        <v>20</v>
      </c>
      <c r="X39" s="105" t="s">
        <v>120</v>
      </c>
      <c r="Y39" s="110">
        <v>0.6708333333333334</v>
      </c>
      <c r="Z39" s="91">
        <v>0.6709027777777777</v>
      </c>
      <c r="AA39" s="100" t="s">
        <v>61</v>
      </c>
      <c r="AB39" s="101">
        <v>0.5833333333333334</v>
      </c>
      <c r="AC39" s="107"/>
      <c r="AD39" s="108">
        <f>SUM(AB39)</f>
        <v>0.5833333333333334</v>
      </c>
      <c r="AE39" s="88">
        <f>SUM(K39,T39,AD39)</f>
        <v>0.6465509259259259</v>
      </c>
      <c r="AF39" s="109">
        <v>31</v>
      </c>
      <c r="AG39" s="104">
        <v>0</v>
      </c>
      <c r="AH39" s="105"/>
      <c r="AI39" s="110">
        <v>0.416666666666665</v>
      </c>
      <c r="AJ39" s="91">
        <v>0.4167592592592593</v>
      </c>
      <c r="AK39" s="91">
        <v>0.4808796296296296</v>
      </c>
      <c r="AL39" s="101">
        <v>0</v>
      </c>
      <c r="AM39" s="107"/>
      <c r="AN39" s="108">
        <f>AK39-AJ39+AL39+AM39</f>
        <v>0.06412037037037033</v>
      </c>
      <c r="AO39" s="111">
        <f>SUM(AN39,AD39,T39,K39)</f>
        <v>0.7106712962962962</v>
      </c>
      <c r="AP39" s="109">
        <v>29</v>
      </c>
      <c r="AQ39" s="104">
        <v>0</v>
      </c>
      <c r="AR39" s="105"/>
      <c r="AS39" s="110">
        <v>0.5013888888888889</v>
      </c>
      <c r="AT39" s="91">
        <v>0.5014120370370371</v>
      </c>
      <c r="AU39" s="91">
        <v>0.5870833333333333</v>
      </c>
      <c r="AV39" s="101">
        <v>0</v>
      </c>
      <c r="AW39" s="107"/>
      <c r="AX39" s="87">
        <f>AU39-AT39+AV39+AW39</f>
        <v>0.08567129629629622</v>
      </c>
      <c r="AY39" s="113">
        <f>SUM(AX39,AN39,AD39,T39,K39)</f>
        <v>0.7963425925925924</v>
      </c>
      <c r="AZ39" s="109">
        <v>28</v>
      </c>
    </row>
    <row r="40" spans="1:52" s="36" customFormat="1" ht="33.75" customHeight="1">
      <c r="A40" s="95">
        <v>33</v>
      </c>
      <c r="B40" s="72"/>
      <c r="C40" s="96" t="s">
        <v>130</v>
      </c>
      <c r="D40" s="97" t="s">
        <v>131</v>
      </c>
      <c r="E40" s="98" t="s">
        <v>132</v>
      </c>
      <c r="F40" s="76"/>
      <c r="G40" s="99">
        <v>0.545138888888889</v>
      </c>
      <c r="H40" s="91">
        <v>0.545138888888889</v>
      </c>
      <c r="I40" s="100">
        <v>0.5459143518518519</v>
      </c>
      <c r="J40" s="101">
        <v>0</v>
      </c>
      <c r="K40" s="102">
        <v>0.000775462962962963</v>
      </c>
      <c r="L40" s="103" t="s">
        <v>50</v>
      </c>
      <c r="M40" s="104">
        <v>7</v>
      </c>
      <c r="N40" s="105"/>
      <c r="O40" s="106">
        <v>0.586805555555557</v>
      </c>
      <c r="P40" s="91">
        <v>0.587037037037037</v>
      </c>
      <c r="Q40" s="100" t="s">
        <v>61</v>
      </c>
      <c r="R40" s="101">
        <v>0.2708333333333333</v>
      </c>
      <c r="S40" s="107"/>
      <c r="T40" s="108">
        <v>0.125</v>
      </c>
      <c r="U40" s="88">
        <f>SUM(T40,K40)</f>
        <v>0.12577546296296296</v>
      </c>
      <c r="V40" s="109">
        <v>31</v>
      </c>
      <c r="W40" s="104">
        <v>20</v>
      </c>
      <c r="X40" s="105" t="s">
        <v>120</v>
      </c>
      <c r="Y40" s="110">
        <v>0.6993055555555556</v>
      </c>
      <c r="Z40" s="91" t="s">
        <v>61</v>
      </c>
      <c r="AA40" s="100"/>
      <c r="AB40" s="101">
        <v>0.5833333333333334</v>
      </c>
      <c r="AC40" s="107"/>
      <c r="AD40" s="108">
        <f>SUM(AB40)</f>
        <v>0.5833333333333334</v>
      </c>
      <c r="AE40" s="88">
        <f>SUM(K40,T40,AD40)</f>
        <v>0.7091087962962963</v>
      </c>
      <c r="AF40" s="109">
        <v>33</v>
      </c>
      <c r="AG40" s="104">
        <v>0</v>
      </c>
      <c r="AH40" s="105"/>
      <c r="AI40" s="110">
        <v>0.418055555555554</v>
      </c>
      <c r="AJ40" s="91">
        <v>0.41876157407407405</v>
      </c>
      <c r="AK40" s="91">
        <v>0.47431712962962963</v>
      </c>
      <c r="AL40" s="101">
        <v>0.0006944444444444445</v>
      </c>
      <c r="AM40" s="107"/>
      <c r="AN40" s="108">
        <f>AK40-AJ40+AL40+AM40</f>
        <v>0.05625000000000002</v>
      </c>
      <c r="AO40" s="111">
        <f>SUM(AN40,AD40,T40,K40)</f>
        <v>0.7653587962962963</v>
      </c>
      <c r="AP40" s="109">
        <v>31</v>
      </c>
      <c r="AQ40" s="104">
        <v>0</v>
      </c>
      <c r="AR40" s="112"/>
      <c r="AS40" s="110">
        <v>0.49513888888888885</v>
      </c>
      <c r="AT40" s="91">
        <v>0.4955555555555555</v>
      </c>
      <c r="AU40" s="91">
        <v>0.5680324074074073</v>
      </c>
      <c r="AV40" s="101">
        <v>0</v>
      </c>
      <c r="AW40" s="107"/>
      <c r="AX40" s="108">
        <f>AU40-AT40+AV40+AW40</f>
        <v>0.07247685185185182</v>
      </c>
      <c r="AY40" s="113">
        <f>SUM(AX40,AN40,AD40,T40,K40)</f>
        <v>0.8378356481481481</v>
      </c>
      <c r="AZ40" s="109">
        <v>29</v>
      </c>
    </row>
    <row r="41" spans="1:52" s="36" customFormat="1" ht="33.75" customHeight="1">
      <c r="A41" s="95">
        <v>34</v>
      </c>
      <c r="B41" s="72"/>
      <c r="C41" s="96" t="s">
        <v>133</v>
      </c>
      <c r="D41" s="97" t="s">
        <v>134</v>
      </c>
      <c r="E41" s="98" t="s">
        <v>135</v>
      </c>
      <c r="F41" s="76"/>
      <c r="G41" s="99">
        <v>0.5590277777777778</v>
      </c>
      <c r="H41" s="91">
        <v>0.5590277777777778</v>
      </c>
      <c r="I41" s="100">
        <v>0.5636458333333333</v>
      </c>
      <c r="J41" s="101">
        <v>0.006944444444444444</v>
      </c>
      <c r="K41" s="102">
        <v>0.010416666666666666</v>
      </c>
      <c r="L41" s="103" t="s">
        <v>62</v>
      </c>
      <c r="M41" s="104">
        <v>0</v>
      </c>
      <c r="N41" s="105"/>
      <c r="O41" s="106">
        <v>0.600000000000012</v>
      </c>
      <c r="P41" s="91">
        <v>0.6001041666666667</v>
      </c>
      <c r="Q41" s="100">
        <v>0.8063888888888888</v>
      </c>
      <c r="R41" s="101">
        <v>0.125</v>
      </c>
      <c r="S41" s="107"/>
      <c r="T41" s="108">
        <v>0.125</v>
      </c>
      <c r="U41" s="88">
        <f>SUM(T41,K41)</f>
        <v>0.13541666666666666</v>
      </c>
      <c r="V41" s="109">
        <v>33</v>
      </c>
      <c r="W41" s="104">
        <v>20</v>
      </c>
      <c r="X41" s="105" t="s">
        <v>120</v>
      </c>
      <c r="Y41" s="110">
        <v>0.8284722222222222</v>
      </c>
      <c r="Z41" s="91" t="s">
        <v>61</v>
      </c>
      <c r="AA41" s="100"/>
      <c r="AB41" s="101">
        <v>0.5833333333333334</v>
      </c>
      <c r="AC41" s="107"/>
      <c r="AD41" s="108">
        <f>SUM(AB41)</f>
        <v>0.5833333333333334</v>
      </c>
      <c r="AE41" s="88">
        <f>SUM(K41,T41,AD41)</f>
        <v>0.71875</v>
      </c>
      <c r="AF41" s="109">
        <v>34</v>
      </c>
      <c r="AG41" s="104">
        <v>0</v>
      </c>
      <c r="AH41" s="105"/>
      <c r="AI41" s="110">
        <v>0.418749999999998</v>
      </c>
      <c r="AJ41" s="91">
        <v>0.4190393518518518</v>
      </c>
      <c r="AK41" s="91">
        <v>0.4901273148148148</v>
      </c>
      <c r="AL41" s="101">
        <v>0</v>
      </c>
      <c r="AM41" s="107"/>
      <c r="AN41" s="108">
        <f>AK41-AJ41+AL41+AM41</f>
        <v>0.07108796296296299</v>
      </c>
      <c r="AO41" s="111">
        <f>SUM(AN41,AD41,T41,K41)</f>
        <v>0.7898379629629629</v>
      </c>
      <c r="AP41" s="109">
        <v>32</v>
      </c>
      <c r="AQ41" s="104">
        <v>0</v>
      </c>
      <c r="AR41" s="112"/>
      <c r="AS41" s="110">
        <v>0.5104166666666666</v>
      </c>
      <c r="AT41" s="91">
        <v>0.5105555555555555</v>
      </c>
      <c r="AU41" s="91">
        <v>0.6006018518518519</v>
      </c>
      <c r="AV41" s="101">
        <v>0</v>
      </c>
      <c r="AW41" s="107"/>
      <c r="AX41" s="108">
        <f>AU41-AT41+AV41+AW41</f>
        <v>0.09004629629629635</v>
      </c>
      <c r="AY41" s="113">
        <f>SUM(AX41,AN41,AD41,T41,K41)</f>
        <v>0.8798842592592593</v>
      </c>
      <c r="AZ41" s="109">
        <v>30</v>
      </c>
    </row>
    <row r="42" spans="1:52" s="36" customFormat="1" ht="33.75" customHeight="1">
      <c r="A42" s="95">
        <v>20</v>
      </c>
      <c r="B42" s="72"/>
      <c r="C42" s="96" t="s">
        <v>136</v>
      </c>
      <c r="D42" s="97" t="s">
        <v>137</v>
      </c>
      <c r="E42" s="98" t="s">
        <v>138</v>
      </c>
      <c r="F42" s="76"/>
      <c r="G42" s="99">
        <v>0.5583333333333333</v>
      </c>
      <c r="H42" s="91">
        <v>0.5583333333333333</v>
      </c>
      <c r="I42" s="100">
        <v>0.5591550925925927</v>
      </c>
      <c r="J42" s="101">
        <v>0</v>
      </c>
      <c r="K42" s="102">
        <v>0.0008217592592592592</v>
      </c>
      <c r="L42" s="103" t="s">
        <v>46</v>
      </c>
      <c r="M42" s="104">
        <v>0</v>
      </c>
      <c r="N42" s="105"/>
      <c r="O42" s="106">
        <v>0.599305555555567</v>
      </c>
      <c r="P42" s="91">
        <v>0.5994097222222222</v>
      </c>
      <c r="Q42" s="100">
        <v>0.6713888888888889</v>
      </c>
      <c r="R42" s="101">
        <v>0</v>
      </c>
      <c r="S42" s="107"/>
      <c r="T42" s="108">
        <f>Q42-P42+R42+S42</f>
        <v>0.0719791666666667</v>
      </c>
      <c r="U42" s="88">
        <f>SUM(T42,K42)</f>
        <v>0.07280092592592596</v>
      </c>
      <c r="V42" s="109">
        <v>17</v>
      </c>
      <c r="W42" s="104">
        <v>0</v>
      </c>
      <c r="X42" s="105"/>
      <c r="Y42" s="110">
        <v>0.6993055555555556</v>
      </c>
      <c r="Z42" s="91">
        <v>0.6993518518518519</v>
      </c>
      <c r="AA42" s="100">
        <v>0.825925925925926</v>
      </c>
      <c r="AB42" s="101">
        <v>0</v>
      </c>
      <c r="AC42" s="107"/>
      <c r="AD42" s="108">
        <f>AA42-Z42+AB42+AC42</f>
        <v>0.12657407407407406</v>
      </c>
      <c r="AE42" s="88">
        <f>SUM(K42,T42,AD42)</f>
        <v>0.19937500000000002</v>
      </c>
      <c r="AF42" s="109">
        <v>20</v>
      </c>
      <c r="AG42" s="104">
        <v>5</v>
      </c>
      <c r="AH42" s="105"/>
      <c r="AI42" s="110">
        <v>0.409027777777777</v>
      </c>
      <c r="AJ42" s="91">
        <v>0.4091782407407407</v>
      </c>
      <c r="AK42" s="91" t="s">
        <v>139</v>
      </c>
      <c r="AL42" s="101">
        <v>0.22916666666666666</v>
      </c>
      <c r="AM42" s="107"/>
      <c r="AN42" s="108">
        <f>SUM(AL42)</f>
        <v>0.22916666666666666</v>
      </c>
      <c r="AO42" s="111">
        <f>SUM(AN42,AD42,T42,K42)</f>
        <v>0.42854166666666665</v>
      </c>
      <c r="AP42" s="109">
        <v>25</v>
      </c>
      <c r="AQ42" s="104">
        <v>16</v>
      </c>
      <c r="AR42" s="112" t="s">
        <v>120</v>
      </c>
      <c r="AS42" s="110" t="s">
        <v>139</v>
      </c>
      <c r="AT42" s="91" t="s">
        <v>61</v>
      </c>
      <c r="AU42" s="91" t="s">
        <v>139</v>
      </c>
      <c r="AV42" s="101">
        <v>0.5208333333333334</v>
      </c>
      <c r="AW42" s="107"/>
      <c r="AX42" s="108">
        <v>0.5208333333333334</v>
      </c>
      <c r="AY42" s="113">
        <f>SUM(AX42,AN42,AD42,T42,K42)</f>
        <v>0.9493750000000001</v>
      </c>
      <c r="AZ42" s="109">
        <v>31</v>
      </c>
    </row>
    <row r="43" spans="1:52" s="36" customFormat="1" ht="33.75" customHeight="1">
      <c r="A43" s="95">
        <v>19</v>
      </c>
      <c r="B43" s="72"/>
      <c r="C43" s="96" t="s">
        <v>140</v>
      </c>
      <c r="D43" s="97" t="s">
        <v>141</v>
      </c>
      <c r="E43" s="98" t="s">
        <v>142</v>
      </c>
      <c r="F43" s="76"/>
      <c r="G43" s="99">
        <v>0.5506944444444445</v>
      </c>
      <c r="H43" s="91">
        <v>0.5506944444444445</v>
      </c>
      <c r="I43" s="100">
        <v>0.5514930555555556</v>
      </c>
      <c r="J43" s="101">
        <v>0</v>
      </c>
      <c r="K43" s="102">
        <v>0.000798611111111111</v>
      </c>
      <c r="L43" s="103" t="s">
        <v>57</v>
      </c>
      <c r="M43" s="104">
        <v>0</v>
      </c>
      <c r="N43" s="105"/>
      <c r="O43" s="106">
        <v>0.592361111111117</v>
      </c>
      <c r="P43" s="91">
        <v>0.5924537037037038</v>
      </c>
      <c r="Q43" s="100">
        <v>0.6654745370370371</v>
      </c>
      <c r="R43" s="101">
        <v>0</v>
      </c>
      <c r="S43" s="107"/>
      <c r="T43" s="108">
        <f>Q43-P43+R43+S43</f>
        <v>0.07302083333333331</v>
      </c>
      <c r="U43" s="88">
        <f>SUM(T43,K43)</f>
        <v>0.07381944444444442</v>
      </c>
      <c r="V43" s="109">
        <v>18</v>
      </c>
      <c r="W43" s="104">
        <v>0</v>
      </c>
      <c r="X43" s="114"/>
      <c r="Y43" s="110">
        <v>0.686111111111111</v>
      </c>
      <c r="Z43" s="91">
        <v>0.6861458333333333</v>
      </c>
      <c r="AA43" s="100">
        <v>0</v>
      </c>
      <c r="AB43" s="101">
        <v>0.125</v>
      </c>
      <c r="AC43" s="107"/>
      <c r="AD43" s="108">
        <v>0.125</v>
      </c>
      <c r="AE43" s="88">
        <f>SUM(K43,T43,AD43)</f>
        <v>0.19881944444444444</v>
      </c>
      <c r="AF43" s="109">
        <v>19</v>
      </c>
      <c r="AG43" s="104">
        <v>18</v>
      </c>
      <c r="AH43" s="105" t="s">
        <v>120</v>
      </c>
      <c r="AI43" s="110">
        <v>0.408333333333332</v>
      </c>
      <c r="AJ43" s="91" t="s">
        <v>61</v>
      </c>
      <c r="AK43" s="91" t="s">
        <v>139</v>
      </c>
      <c r="AL43" s="101">
        <v>0.5416666666666666</v>
      </c>
      <c r="AM43" s="107"/>
      <c r="AN43" s="108">
        <v>0.5416666666666666</v>
      </c>
      <c r="AO43" s="111">
        <f>SUM(AN43,AD43,T43,K43)</f>
        <v>0.7404861111111111</v>
      </c>
      <c r="AP43" s="109">
        <v>30</v>
      </c>
      <c r="AQ43" s="104">
        <v>16</v>
      </c>
      <c r="AR43" s="112" t="s">
        <v>120</v>
      </c>
      <c r="AS43" s="110" t="s">
        <v>139</v>
      </c>
      <c r="AT43" s="91" t="s">
        <v>61</v>
      </c>
      <c r="AU43" s="91" t="s">
        <v>139</v>
      </c>
      <c r="AV43" s="101">
        <v>0.5208333333333334</v>
      </c>
      <c r="AW43" s="107"/>
      <c r="AX43" s="108">
        <v>0.5208333333333334</v>
      </c>
      <c r="AY43" s="113">
        <f>SUM(AX43,AN43,AD43,T43,K43)</f>
        <v>1.2613194444444444</v>
      </c>
      <c r="AZ43" s="109">
        <v>32</v>
      </c>
    </row>
    <row r="44" spans="1:52" s="36" customFormat="1" ht="33.75" customHeight="1">
      <c r="A44" s="95">
        <v>25</v>
      </c>
      <c r="B44" s="72"/>
      <c r="C44" s="96" t="s">
        <v>143</v>
      </c>
      <c r="D44" s="97" t="s">
        <v>144</v>
      </c>
      <c r="E44" s="98" t="s">
        <v>145</v>
      </c>
      <c r="F44" s="76"/>
      <c r="G44" s="99">
        <v>0.5715277777777777</v>
      </c>
      <c r="H44" s="91">
        <v>0.5715277777777777</v>
      </c>
      <c r="I44" s="100">
        <v>0.5724189814814815</v>
      </c>
      <c r="J44" s="101">
        <v>0</v>
      </c>
      <c r="K44" s="102">
        <v>0.0008912037037037036</v>
      </c>
      <c r="L44" s="103" t="s">
        <v>100</v>
      </c>
      <c r="M44" s="104">
        <v>0</v>
      </c>
      <c r="N44" s="105"/>
      <c r="O44" s="106">
        <v>0.607638888888907</v>
      </c>
      <c r="P44" s="91">
        <v>0.6076967592592593</v>
      </c>
      <c r="Q44" s="100">
        <v>0.680636574074074</v>
      </c>
      <c r="R44" s="101">
        <v>0</v>
      </c>
      <c r="S44" s="107"/>
      <c r="T44" s="108">
        <f>Q44-P44+R44+S44</f>
        <v>0.07293981481481471</v>
      </c>
      <c r="U44" s="88">
        <f>SUM(T44,K44)</f>
        <v>0.07383101851851841</v>
      </c>
      <c r="V44" s="109">
        <v>19</v>
      </c>
      <c r="W44" s="104">
        <v>3</v>
      </c>
      <c r="X44" s="105"/>
      <c r="Y44" s="110">
        <v>0.7020833333333334</v>
      </c>
      <c r="Z44" s="91">
        <v>0.702025462962963</v>
      </c>
      <c r="AA44" s="100" t="s">
        <v>61</v>
      </c>
      <c r="AB44" s="101">
        <v>0.1875</v>
      </c>
      <c r="AC44" s="107"/>
      <c r="AD44" s="108">
        <f>SUM(AB44)</f>
        <v>0.1875</v>
      </c>
      <c r="AE44" s="88">
        <f>SUM(K44,T44,AD44)</f>
        <v>0.2613310185185184</v>
      </c>
      <c r="AF44" s="109">
        <v>25</v>
      </c>
      <c r="AG44" s="104">
        <v>18</v>
      </c>
      <c r="AH44" s="105" t="s">
        <v>120</v>
      </c>
      <c r="AI44" s="110">
        <v>0.412499999999999</v>
      </c>
      <c r="AJ44" s="91" t="s">
        <v>61</v>
      </c>
      <c r="AK44" s="91" t="s">
        <v>139</v>
      </c>
      <c r="AL44" s="101">
        <v>0.5416666666666666</v>
      </c>
      <c r="AM44" s="107"/>
      <c r="AN44" s="108">
        <v>0.5416666666666666</v>
      </c>
      <c r="AO44" s="111">
        <f>SUM(AN44,AD44,T44,K44)</f>
        <v>0.802997685185185</v>
      </c>
      <c r="AP44" s="109">
        <v>33</v>
      </c>
      <c r="AQ44" s="104">
        <v>16</v>
      </c>
      <c r="AR44" s="112" t="s">
        <v>120</v>
      </c>
      <c r="AS44" s="110" t="s">
        <v>139</v>
      </c>
      <c r="AT44" s="91" t="s">
        <v>61</v>
      </c>
      <c r="AU44" s="91" t="s">
        <v>139</v>
      </c>
      <c r="AV44" s="101">
        <v>0.5208333333333334</v>
      </c>
      <c r="AW44" s="107"/>
      <c r="AX44" s="108">
        <v>0.5208333333333334</v>
      </c>
      <c r="AY44" s="113">
        <f>SUM(AX44,AN44,AD44,T44,K44)</f>
        <v>1.3238310185185183</v>
      </c>
      <c r="AZ44" s="109">
        <v>33</v>
      </c>
    </row>
    <row r="45" spans="1:52" s="36" customFormat="1" ht="33.75" customHeight="1">
      <c r="A45" s="95">
        <v>36</v>
      </c>
      <c r="B45" s="72"/>
      <c r="C45" s="96" t="s">
        <v>146</v>
      </c>
      <c r="D45" s="97" t="s">
        <v>147</v>
      </c>
      <c r="E45" s="98" t="s">
        <v>148</v>
      </c>
      <c r="F45" s="76"/>
      <c r="G45" s="99">
        <v>0.56875</v>
      </c>
      <c r="H45" s="91">
        <v>0.56875</v>
      </c>
      <c r="I45" s="100">
        <v>0.5695949074074075</v>
      </c>
      <c r="J45" s="101">
        <v>0</v>
      </c>
      <c r="K45" s="102">
        <v>0.0008449074074074075</v>
      </c>
      <c r="L45" s="103" t="s">
        <v>110</v>
      </c>
      <c r="M45" s="104">
        <v>8</v>
      </c>
      <c r="N45" s="105"/>
      <c r="O45" s="106">
        <v>0.604861111111127</v>
      </c>
      <c r="P45" s="91">
        <v>0.6049305555555555</v>
      </c>
      <c r="Q45" s="100" t="s">
        <v>61</v>
      </c>
      <c r="R45" s="101">
        <v>0.2916666666666667</v>
      </c>
      <c r="S45" s="107"/>
      <c r="T45" s="108">
        <f>SUM(R45)</f>
        <v>0.2916666666666667</v>
      </c>
      <c r="U45" s="88">
        <f>SUM(T45,K45)</f>
        <v>0.2925115740740741</v>
      </c>
      <c r="V45" s="109">
        <v>35</v>
      </c>
      <c r="W45" s="104">
        <v>20</v>
      </c>
      <c r="X45" s="105" t="s">
        <v>120</v>
      </c>
      <c r="Y45" s="110" t="s">
        <v>139</v>
      </c>
      <c r="Z45" s="91" t="s">
        <v>61</v>
      </c>
      <c r="AA45" s="100"/>
      <c r="AB45" s="101">
        <v>0.5833333333333334</v>
      </c>
      <c r="AC45" s="107"/>
      <c r="AD45" s="108">
        <f>SUM(AB45)</f>
        <v>0.5833333333333334</v>
      </c>
      <c r="AE45" s="88">
        <f>SUM(K45,T45,AD45)</f>
        <v>0.8758449074074075</v>
      </c>
      <c r="AF45" s="109">
        <v>36</v>
      </c>
      <c r="AG45" s="104">
        <v>0</v>
      </c>
      <c r="AH45" s="105"/>
      <c r="AI45" s="110">
        <v>0.420138888888887</v>
      </c>
      <c r="AJ45" s="91">
        <v>0.4201736111111111</v>
      </c>
      <c r="AK45" s="91">
        <v>0.48225694444444445</v>
      </c>
      <c r="AL45" s="101">
        <v>0</v>
      </c>
      <c r="AM45" s="107"/>
      <c r="AN45" s="87">
        <f>AK45-AJ45+AL45+AM45</f>
        <v>0.062083333333333324</v>
      </c>
      <c r="AO45" s="111">
        <f>SUM(AN45,AD45,T45,K45)</f>
        <v>0.9379282407407407</v>
      </c>
      <c r="AP45" s="109">
        <v>34</v>
      </c>
      <c r="AQ45" s="104">
        <v>15</v>
      </c>
      <c r="AR45" s="105"/>
      <c r="AS45" s="110">
        <v>0.5027777777777778</v>
      </c>
      <c r="AT45" s="91">
        <v>0.5028472222222222</v>
      </c>
      <c r="AU45" s="120" t="s">
        <v>149</v>
      </c>
      <c r="AV45" s="101">
        <v>0.4375</v>
      </c>
      <c r="AW45" s="107"/>
      <c r="AX45" s="87">
        <f>SUM(AV45)</f>
        <v>0.4375</v>
      </c>
      <c r="AY45" s="113">
        <f>SUM(AX45,AN45,AD45,T45,K45)</f>
        <v>1.3754282407407408</v>
      </c>
      <c r="AZ45" s="109">
        <v>34</v>
      </c>
    </row>
    <row r="46" spans="1:52" s="36" customFormat="1" ht="33.75" customHeight="1">
      <c r="A46" s="95">
        <v>32</v>
      </c>
      <c r="B46" s="72"/>
      <c r="C46" s="96" t="s">
        <v>150</v>
      </c>
      <c r="D46" s="97" t="s">
        <v>151</v>
      </c>
      <c r="E46" s="98" t="s">
        <v>152</v>
      </c>
      <c r="F46" s="76"/>
      <c r="G46" s="99">
        <v>0.5673611111111111</v>
      </c>
      <c r="H46" s="91">
        <v>0.5673611111111111</v>
      </c>
      <c r="I46" s="100">
        <v>0.5681712962962963</v>
      </c>
      <c r="J46" s="101">
        <v>0</v>
      </c>
      <c r="K46" s="102">
        <v>0.0008101851851851852</v>
      </c>
      <c r="L46" s="103">
        <v>13</v>
      </c>
      <c r="M46" s="104">
        <v>0</v>
      </c>
      <c r="N46" s="105"/>
      <c r="O46" s="106">
        <v>0.603472222222237</v>
      </c>
      <c r="P46" s="91">
        <v>0.6036574074074074</v>
      </c>
      <c r="Q46" s="100">
        <v>0.7289583333333334</v>
      </c>
      <c r="R46" s="101">
        <v>0</v>
      </c>
      <c r="S46" s="107"/>
      <c r="T46" s="108">
        <v>0.125</v>
      </c>
      <c r="U46" s="88">
        <f>SUM(T46,K46)</f>
        <v>0.1258101851851852</v>
      </c>
      <c r="V46" s="109">
        <v>32</v>
      </c>
      <c r="W46" s="104">
        <v>19</v>
      </c>
      <c r="X46" s="105" t="s">
        <v>120</v>
      </c>
      <c r="Y46" s="110">
        <v>0.75</v>
      </c>
      <c r="Z46" s="91">
        <v>0.7553703703703704</v>
      </c>
      <c r="AA46" s="100" t="s">
        <v>61</v>
      </c>
      <c r="AB46" s="101">
        <v>0.5673611111111111</v>
      </c>
      <c r="AC46" s="107"/>
      <c r="AD46" s="108">
        <f>SUM(AB46)</f>
        <v>0.5673611111111111</v>
      </c>
      <c r="AE46" s="88">
        <f>SUM(K46,T46,AD46)</f>
        <v>0.6931712962962963</v>
      </c>
      <c r="AF46" s="109">
        <v>32</v>
      </c>
      <c r="AG46" s="104">
        <v>18</v>
      </c>
      <c r="AH46" s="105" t="s">
        <v>120</v>
      </c>
      <c r="AI46" s="110">
        <v>0.417361111111109</v>
      </c>
      <c r="AJ46" s="91" t="s">
        <v>61</v>
      </c>
      <c r="AK46" s="91" t="s">
        <v>139</v>
      </c>
      <c r="AL46" s="101">
        <v>0.5416666666666666</v>
      </c>
      <c r="AM46" s="107"/>
      <c r="AN46" s="108">
        <v>0.5416666666666666</v>
      </c>
      <c r="AO46" s="111">
        <f>SUM(AN46,AD46,T46,K46)</f>
        <v>1.2348379629629629</v>
      </c>
      <c r="AP46" s="109">
        <v>35</v>
      </c>
      <c r="AQ46" s="104">
        <v>16</v>
      </c>
      <c r="AR46" s="112" t="s">
        <v>120</v>
      </c>
      <c r="AS46" s="110" t="s">
        <v>139</v>
      </c>
      <c r="AT46" s="91" t="s">
        <v>61</v>
      </c>
      <c r="AU46" s="91" t="s">
        <v>139</v>
      </c>
      <c r="AV46" s="101">
        <v>0.5208333333333334</v>
      </c>
      <c r="AW46" s="107"/>
      <c r="AX46" s="108">
        <v>0.5208333333333334</v>
      </c>
      <c r="AY46" s="113">
        <f>SUM(AX46,AN46,AD46,T46,K46)</f>
        <v>1.7556712962962961</v>
      </c>
      <c r="AZ46" s="109">
        <v>35</v>
      </c>
    </row>
    <row r="47" spans="1:52" s="36" customFormat="1" ht="33.75" customHeight="1">
      <c r="A47" s="95">
        <v>35</v>
      </c>
      <c r="B47" s="72"/>
      <c r="C47" s="96" t="s">
        <v>153</v>
      </c>
      <c r="D47" s="97" t="s">
        <v>154</v>
      </c>
      <c r="E47" s="98" t="s">
        <v>155</v>
      </c>
      <c r="F47" s="76"/>
      <c r="G47" s="99">
        <v>0.5520833333333334</v>
      </c>
      <c r="H47" s="91">
        <v>0.5520833333333334</v>
      </c>
      <c r="I47" s="100">
        <v>0.5530439814814815</v>
      </c>
      <c r="J47" s="101">
        <v>0</v>
      </c>
      <c r="K47" s="102">
        <v>0.0009606481481481481</v>
      </c>
      <c r="L47" s="103">
        <v>31</v>
      </c>
      <c r="M47" s="104">
        <v>2</v>
      </c>
      <c r="N47" s="105"/>
      <c r="O47" s="106">
        <v>0.593750000000007</v>
      </c>
      <c r="P47" s="91">
        <v>0.5938194444444445</v>
      </c>
      <c r="Q47" s="100" t="s">
        <v>61</v>
      </c>
      <c r="R47" s="101">
        <v>0.16666666666666666</v>
      </c>
      <c r="S47" s="107"/>
      <c r="T47" s="108">
        <f>SUM(R47)</f>
        <v>0.16666666666666666</v>
      </c>
      <c r="U47" s="121">
        <f>SUM(T47,K47)</f>
        <v>0.1676273148148148</v>
      </c>
      <c r="V47" s="109">
        <v>34</v>
      </c>
      <c r="W47" s="104">
        <v>20</v>
      </c>
      <c r="X47" s="105" t="s">
        <v>120</v>
      </c>
      <c r="Y47" s="110" t="s">
        <v>139</v>
      </c>
      <c r="Z47" s="91" t="s">
        <v>61</v>
      </c>
      <c r="AA47" s="100"/>
      <c r="AB47" s="101">
        <v>0.5833333333333334</v>
      </c>
      <c r="AC47" s="107"/>
      <c r="AD47" s="108">
        <f>SUM(AB47)</f>
        <v>0.5833333333333334</v>
      </c>
      <c r="AE47" s="121">
        <f>SUM(K47,T47,AD47)</f>
        <v>0.7509606481481481</v>
      </c>
      <c r="AF47" s="109">
        <v>35</v>
      </c>
      <c r="AG47" s="104">
        <v>18</v>
      </c>
      <c r="AH47" s="105" t="s">
        <v>120</v>
      </c>
      <c r="AI47" s="122">
        <v>0.419444444444443</v>
      </c>
      <c r="AJ47" s="91" t="s">
        <v>61</v>
      </c>
      <c r="AK47" s="91" t="s">
        <v>139</v>
      </c>
      <c r="AL47" s="101">
        <v>0.5416666666666666</v>
      </c>
      <c r="AM47" s="107"/>
      <c r="AN47" s="108">
        <v>0.5416666666666666</v>
      </c>
      <c r="AO47" s="111">
        <f>SUM(AN47,AD47,T47,K47)</f>
        <v>1.2926273148148146</v>
      </c>
      <c r="AP47" s="109">
        <v>36</v>
      </c>
      <c r="AQ47" s="123">
        <v>16</v>
      </c>
      <c r="AR47" s="124" t="s">
        <v>120</v>
      </c>
      <c r="AS47" s="122" t="s">
        <v>139</v>
      </c>
      <c r="AT47" s="91" t="s">
        <v>61</v>
      </c>
      <c r="AU47" s="91" t="s">
        <v>139</v>
      </c>
      <c r="AV47" s="125">
        <v>0.5208333333333334</v>
      </c>
      <c r="AW47" s="126"/>
      <c r="AX47" s="108">
        <v>0.5208333333333334</v>
      </c>
      <c r="AY47" s="127">
        <f>SUM(AX47,AN47,AD47,T47,K47)</f>
        <v>1.8134606481481481</v>
      </c>
      <c r="AZ47" s="109">
        <v>36</v>
      </c>
    </row>
    <row r="48" ht="15" customHeight="1"/>
    <row r="49" spans="1:41" s="30" customFormat="1" ht="12.75">
      <c r="A49" s="128"/>
      <c r="C49" s="129" t="s">
        <v>156</v>
      </c>
      <c r="D49" s="129"/>
      <c r="E49" s="129"/>
      <c r="K49" s="130"/>
      <c r="L49" s="130"/>
      <c r="M49" s="128"/>
      <c r="S49" s="131"/>
      <c r="T49" s="130"/>
      <c r="U49" s="130"/>
      <c r="V49" s="130"/>
      <c r="W49" s="128"/>
      <c r="AC49" s="131"/>
      <c r="AD49" s="130"/>
      <c r="AE49" s="130"/>
      <c r="AF49" s="130"/>
      <c r="AM49" s="131"/>
      <c r="AN49" s="130"/>
      <c r="AO49" s="130"/>
    </row>
    <row r="50" spans="1:23" s="30" customFormat="1" ht="24.75" customHeight="1">
      <c r="A50" s="128"/>
      <c r="C50" s="129" t="s">
        <v>157</v>
      </c>
      <c r="E50" s="129"/>
      <c r="M50" s="128"/>
      <c r="W50" s="128"/>
    </row>
  </sheetData>
  <sheetProtection selectLockedCells="1" selectUnlockedCells="1"/>
  <mergeCells count="58">
    <mergeCell ref="C4:E4"/>
    <mergeCell ref="G8:AF8"/>
    <mergeCell ref="AG8:AZ8"/>
    <mergeCell ref="G9:L9"/>
    <mergeCell ref="M9:N9"/>
    <mergeCell ref="O9:V9"/>
    <mergeCell ref="W9:X9"/>
    <mergeCell ref="Y9:AF9"/>
    <mergeCell ref="AG9:AH9"/>
    <mergeCell ref="AI9:AP9"/>
    <mergeCell ref="AQ9:AR9"/>
    <mergeCell ref="AS9:AZ9"/>
    <mergeCell ref="A10:A11"/>
    <mergeCell ref="C10:C11"/>
    <mergeCell ref="D10:D11"/>
    <mergeCell ref="E10:E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W10"/>
    <mergeCell ref="AX10:AX11"/>
    <mergeCell ref="AY10:AY11"/>
    <mergeCell ref="AZ10:AZ11"/>
  </mergeCells>
  <printOptions/>
  <pageMargins left="0.19652777777777777" right="0.19652777777777777" top="0.19652777777777777" bottom="0.19652777777777777" header="0.5118055555555555" footer="0.5118055555555555"/>
  <pageSetup fitToHeight="2" fitToWidth="3" horizontalDpi="300" verticalDpi="300" orientation="landscape" paperSize="9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view="pageBreakPreview" zoomScale="80" zoomScaleNormal="50" zoomScaleSheetLayoutView="80" workbookViewId="0" topLeftCell="AG7">
      <selection activeCell="A15" sqref="A15"/>
    </sheetView>
  </sheetViews>
  <sheetFormatPr defaultColWidth="9.00390625" defaultRowHeight="12.75"/>
  <cols>
    <col min="1" max="1" width="7.125" style="1" customWidth="1"/>
    <col min="2" max="2" width="0" style="2" hidden="1" customWidth="1"/>
    <col min="3" max="3" width="12.125" style="2" customWidth="1"/>
    <col min="4" max="4" width="42.75390625" style="3" customWidth="1"/>
    <col min="5" max="5" width="1.37890625" style="3" customWidth="1"/>
    <col min="6" max="6" width="10.00390625" style="2" customWidth="1"/>
    <col min="7" max="7" width="12.75390625" style="2" customWidth="1"/>
    <col min="8" max="9" width="15.00390625" style="2" customWidth="1"/>
    <col min="10" max="10" width="15.125" style="2" customWidth="1"/>
    <col min="11" max="11" width="12.125" style="2" customWidth="1"/>
    <col min="12" max="12" width="11.875" style="1" customWidth="1"/>
    <col min="13" max="13" width="20.375" style="2" customWidth="1"/>
    <col min="14" max="14" width="10.25390625" style="2" customWidth="1"/>
    <col min="15" max="15" width="12.75390625" style="2" customWidth="1"/>
    <col min="16" max="17" width="15.00390625" style="2" customWidth="1"/>
    <col min="18" max="18" width="13.00390625" style="2" customWidth="1"/>
    <col min="19" max="20" width="15.125" style="2" customWidth="1"/>
    <col min="21" max="21" width="12.125" style="2" customWidth="1"/>
    <col min="22" max="22" width="11.875" style="1" customWidth="1"/>
    <col min="23" max="23" width="20.375" style="2" customWidth="1"/>
    <col min="24" max="24" width="9.375" style="2" customWidth="1"/>
    <col min="25" max="25" width="12.75390625" style="2" customWidth="1"/>
    <col min="26" max="27" width="15.00390625" style="2" customWidth="1"/>
    <col min="28" max="28" width="10.375" style="2" customWidth="1"/>
    <col min="29" max="30" width="15.125" style="2" customWidth="1"/>
    <col min="31" max="31" width="12.125" style="2" customWidth="1"/>
    <col min="32" max="32" width="12.75390625" style="2" customWidth="1"/>
    <col min="33" max="33" width="16.00390625" style="2" customWidth="1"/>
    <col min="34" max="34" width="10.00390625" style="2" customWidth="1"/>
    <col min="35" max="35" width="12.75390625" style="2" customWidth="1"/>
    <col min="36" max="37" width="15.00390625" style="2" customWidth="1"/>
    <col min="38" max="38" width="7.00390625" style="2" customWidth="1"/>
    <col min="39" max="39" width="15.125" style="2" customWidth="1"/>
    <col min="40" max="40" width="16.125" style="2" customWidth="1"/>
    <col min="41" max="41" width="12.875" style="2" customWidth="1"/>
    <col min="42" max="42" width="10.75390625" style="2" customWidth="1"/>
    <col min="43" max="43" width="16.00390625" style="2" customWidth="1"/>
    <col min="44" max="45" width="14.75390625" style="2" customWidth="1"/>
    <col min="46" max="46" width="12.875" style="2" customWidth="1"/>
    <col min="47" max="47" width="15.375" style="2" customWidth="1"/>
    <col min="48" max="48" width="8.625" style="2" customWidth="1"/>
    <col min="49" max="49" width="14.625" style="2" customWidth="1"/>
    <col min="50" max="50" width="14.75390625" style="2" customWidth="1"/>
    <col min="51" max="51" width="11.875" style="2" customWidth="1"/>
    <col min="52" max="16384" width="9.125" style="2" customWidth="1"/>
  </cols>
  <sheetData>
    <row r="1" spans="3:45" ht="60" customHeight="1">
      <c r="C1" s="4"/>
      <c r="D1" s="5"/>
      <c r="E1" s="7"/>
      <c r="F1" s="8"/>
      <c r="L1" s="4"/>
      <c r="M1" s="4"/>
      <c r="N1" s="8"/>
      <c r="V1" s="4"/>
      <c r="W1" s="4"/>
      <c r="X1" s="8"/>
      <c r="AG1" s="9"/>
      <c r="AH1" s="8"/>
      <c r="AS1" s="10"/>
    </row>
    <row r="2" spans="3:33" ht="12.75">
      <c r="C2" s="4"/>
      <c r="D2" s="5"/>
      <c r="E2" s="7"/>
      <c r="L2" s="4"/>
      <c r="M2" s="4"/>
      <c r="V2" s="4"/>
      <c r="W2" s="4"/>
      <c r="AG2" s="11"/>
    </row>
    <row r="3" spans="3:49" ht="12.75">
      <c r="C3" s="4"/>
      <c r="D3" s="5"/>
      <c r="E3" s="12"/>
      <c r="L3" s="4"/>
      <c r="M3" s="4"/>
      <c r="V3" s="4"/>
      <c r="W3" s="4"/>
      <c r="AF3" s="11"/>
      <c r="AG3" s="11"/>
      <c r="AJ3" s="13" t="s">
        <v>0</v>
      </c>
      <c r="AW3" s="14" t="s">
        <v>1</v>
      </c>
    </row>
    <row r="4" spans="3:49" ht="12.75">
      <c r="C4" s="132" t="s">
        <v>2</v>
      </c>
      <c r="D4" s="132"/>
      <c r="E4" s="16"/>
      <c r="L4" s="17"/>
      <c r="M4" s="16"/>
      <c r="V4" s="17"/>
      <c r="W4" s="16"/>
      <c r="AF4" s="11"/>
      <c r="AG4" s="11"/>
      <c r="AJ4" s="11" t="s">
        <v>3</v>
      </c>
      <c r="AT4" s="18"/>
      <c r="AW4" s="14" t="s">
        <v>4</v>
      </c>
    </row>
    <row r="5" spans="1:46" s="19" customFormat="1" ht="12.75">
      <c r="A5" s="1"/>
      <c r="C5" s="133" t="s">
        <v>5</v>
      </c>
      <c r="D5" s="21"/>
      <c r="E5" s="23"/>
      <c r="F5" s="22" t="s">
        <v>6</v>
      </c>
      <c r="I5" s="13" t="s">
        <v>0</v>
      </c>
      <c r="L5" s="21"/>
      <c r="S5" s="13"/>
      <c r="T5" s="13"/>
      <c r="V5" s="21"/>
      <c r="AC5" s="13" t="s">
        <v>0</v>
      </c>
      <c r="AD5" s="13"/>
      <c r="AG5" s="13"/>
      <c r="AM5" s="13"/>
      <c r="AT5" s="18"/>
    </row>
    <row r="6" spans="3:39" ht="12.75">
      <c r="C6" s="134"/>
      <c r="D6" s="26"/>
      <c r="E6" s="27"/>
      <c r="G6" s="31" t="s">
        <v>7</v>
      </c>
      <c r="I6" s="11" t="s">
        <v>3</v>
      </c>
      <c r="L6" s="29"/>
      <c r="M6" s="30"/>
      <c r="N6" s="28"/>
      <c r="S6" s="11"/>
      <c r="T6" s="11"/>
      <c r="V6" s="29"/>
      <c r="W6" s="30"/>
      <c r="X6" s="28"/>
      <c r="AC6" s="11" t="s">
        <v>3</v>
      </c>
      <c r="AD6" s="11"/>
      <c r="AG6" s="11"/>
      <c r="AH6" s="28"/>
      <c r="AM6" s="11"/>
    </row>
    <row r="7" spans="3:34" ht="9.75" customHeight="1">
      <c r="C7" s="134"/>
      <c r="D7" s="26"/>
      <c r="E7" s="27"/>
      <c r="F7" s="28"/>
      <c r="L7" s="29"/>
      <c r="M7" s="30"/>
      <c r="N7" s="28"/>
      <c r="V7" s="29"/>
      <c r="W7" s="30"/>
      <c r="X7" s="28"/>
      <c r="AH7" s="28"/>
    </row>
    <row r="8" spans="1:51" ht="12.75">
      <c r="A8" s="32" t="s">
        <v>158</v>
      </c>
      <c r="D8" s="33"/>
      <c r="E8" s="27"/>
      <c r="F8" s="34" t="s">
        <v>9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 t="s">
        <v>10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1" s="36" customFormat="1" ht="33" customHeight="1">
      <c r="A9" s="35"/>
      <c r="D9" s="37"/>
      <c r="E9" s="37"/>
      <c r="F9" s="38" t="s">
        <v>11</v>
      </c>
      <c r="G9" s="38"/>
      <c r="H9" s="38"/>
      <c r="I9" s="38"/>
      <c r="J9" s="38"/>
      <c r="K9" s="38"/>
      <c r="L9" s="39" t="s">
        <v>12</v>
      </c>
      <c r="M9" s="39"/>
      <c r="N9" s="40" t="s">
        <v>13</v>
      </c>
      <c r="O9" s="40"/>
      <c r="P9" s="40"/>
      <c r="Q9" s="40"/>
      <c r="R9" s="40"/>
      <c r="S9" s="40"/>
      <c r="T9" s="40"/>
      <c r="U9" s="40"/>
      <c r="V9" s="41" t="s">
        <v>14</v>
      </c>
      <c r="W9" s="41"/>
      <c r="X9" s="135" t="s">
        <v>15</v>
      </c>
      <c r="Y9" s="135"/>
      <c r="Z9" s="135"/>
      <c r="AA9" s="135"/>
      <c r="AB9" s="135"/>
      <c r="AC9" s="135"/>
      <c r="AD9" s="135"/>
      <c r="AE9" s="135"/>
      <c r="AF9" s="39" t="s">
        <v>16</v>
      </c>
      <c r="AG9" s="39"/>
      <c r="AH9" s="40" t="s">
        <v>17</v>
      </c>
      <c r="AI9" s="40"/>
      <c r="AJ9" s="40"/>
      <c r="AK9" s="40"/>
      <c r="AL9" s="40"/>
      <c r="AM9" s="40"/>
      <c r="AN9" s="40"/>
      <c r="AO9" s="40"/>
      <c r="AP9" s="43" t="s">
        <v>18</v>
      </c>
      <c r="AQ9" s="43"/>
      <c r="AR9" s="136" t="s">
        <v>19</v>
      </c>
      <c r="AS9" s="136"/>
      <c r="AT9" s="136"/>
      <c r="AU9" s="136"/>
      <c r="AV9" s="136"/>
      <c r="AW9" s="136"/>
      <c r="AX9" s="136"/>
      <c r="AY9" s="136"/>
    </row>
    <row r="10" spans="1:51" s="68" customFormat="1" ht="26.25" customHeight="1">
      <c r="A10" s="44" t="s">
        <v>20</v>
      </c>
      <c r="B10" s="45"/>
      <c r="C10" s="137" t="s">
        <v>21</v>
      </c>
      <c r="D10" s="138" t="s">
        <v>159</v>
      </c>
      <c r="E10" s="49"/>
      <c r="F10" s="50" t="s">
        <v>24</v>
      </c>
      <c r="G10" s="51" t="s">
        <v>25</v>
      </c>
      <c r="H10" s="52" t="s">
        <v>26</v>
      </c>
      <c r="I10" s="53" t="s">
        <v>27</v>
      </c>
      <c r="J10" s="54" t="s">
        <v>28</v>
      </c>
      <c r="K10" s="55" t="s">
        <v>29</v>
      </c>
      <c r="L10" s="56" t="s">
        <v>30</v>
      </c>
      <c r="M10" s="57" t="s">
        <v>31</v>
      </c>
      <c r="N10" s="50" t="s">
        <v>24</v>
      </c>
      <c r="O10" s="51" t="s">
        <v>25</v>
      </c>
      <c r="P10" s="52" t="s">
        <v>26</v>
      </c>
      <c r="Q10" s="58" t="s">
        <v>27</v>
      </c>
      <c r="R10" s="58"/>
      <c r="S10" s="59" t="s">
        <v>28</v>
      </c>
      <c r="T10" s="60" t="s">
        <v>32</v>
      </c>
      <c r="U10" s="55" t="s">
        <v>29</v>
      </c>
      <c r="V10" s="56" t="s">
        <v>30</v>
      </c>
      <c r="W10" s="57" t="s">
        <v>31</v>
      </c>
      <c r="X10" s="61" t="s">
        <v>24</v>
      </c>
      <c r="Y10" s="52" t="s">
        <v>25</v>
      </c>
      <c r="Z10" s="52" t="s">
        <v>26</v>
      </c>
      <c r="AA10" s="62" t="s">
        <v>27</v>
      </c>
      <c r="AB10" s="62"/>
      <c r="AC10" s="66" t="s">
        <v>33</v>
      </c>
      <c r="AD10" s="60" t="s">
        <v>32</v>
      </c>
      <c r="AE10" s="55" t="s">
        <v>29</v>
      </c>
      <c r="AF10" s="56" t="s">
        <v>30</v>
      </c>
      <c r="AG10" s="57" t="s">
        <v>31</v>
      </c>
      <c r="AH10" s="50" t="s">
        <v>24</v>
      </c>
      <c r="AI10" s="51" t="s">
        <v>25</v>
      </c>
      <c r="AJ10" s="52" t="s">
        <v>26</v>
      </c>
      <c r="AK10" s="58" t="s">
        <v>27</v>
      </c>
      <c r="AL10" s="58"/>
      <c r="AM10" s="59" t="s">
        <v>28</v>
      </c>
      <c r="AN10" s="64" t="s">
        <v>32</v>
      </c>
      <c r="AO10" s="55" t="s">
        <v>29</v>
      </c>
      <c r="AP10" s="56" t="s">
        <v>30</v>
      </c>
      <c r="AQ10" s="65" t="s">
        <v>31</v>
      </c>
      <c r="AR10" s="61" t="s">
        <v>24</v>
      </c>
      <c r="AS10" s="52" t="s">
        <v>25</v>
      </c>
      <c r="AT10" s="52" t="s">
        <v>26</v>
      </c>
      <c r="AU10" s="62" t="s">
        <v>27</v>
      </c>
      <c r="AV10" s="62"/>
      <c r="AW10" s="66" t="s">
        <v>33</v>
      </c>
      <c r="AX10" s="67" t="s">
        <v>32</v>
      </c>
      <c r="AY10" s="55" t="s">
        <v>29</v>
      </c>
    </row>
    <row r="11" spans="1:51" s="68" customFormat="1" ht="30" customHeight="1">
      <c r="A11" s="44"/>
      <c r="B11" s="45"/>
      <c r="C11" s="137"/>
      <c r="D11" s="138"/>
      <c r="E11" s="49"/>
      <c r="F11" s="50"/>
      <c r="G11" s="51"/>
      <c r="H11" s="52"/>
      <c r="I11" s="53"/>
      <c r="J11" s="54"/>
      <c r="K11" s="55"/>
      <c r="L11" s="56"/>
      <c r="M11" s="57"/>
      <c r="N11" s="50"/>
      <c r="O11" s="51"/>
      <c r="P11" s="52"/>
      <c r="Q11" s="69" t="s">
        <v>34</v>
      </c>
      <c r="R11" s="70" t="s">
        <v>35</v>
      </c>
      <c r="S11" s="59"/>
      <c r="T11" s="60"/>
      <c r="U11" s="55"/>
      <c r="V11" s="56"/>
      <c r="W11" s="57"/>
      <c r="X11" s="61"/>
      <c r="Y11" s="52"/>
      <c r="Z11" s="52"/>
      <c r="AA11" s="69" t="s">
        <v>34</v>
      </c>
      <c r="AB11" s="69" t="s">
        <v>35</v>
      </c>
      <c r="AC11" s="66"/>
      <c r="AD11" s="60"/>
      <c r="AE11" s="55"/>
      <c r="AF11" s="56"/>
      <c r="AG11" s="57"/>
      <c r="AH11" s="50"/>
      <c r="AI11" s="51"/>
      <c r="AJ11" s="52"/>
      <c r="AK11" s="69" t="s">
        <v>34</v>
      </c>
      <c r="AL11" s="70" t="s">
        <v>35</v>
      </c>
      <c r="AM11" s="59"/>
      <c r="AN11" s="64"/>
      <c r="AO11" s="55"/>
      <c r="AP11" s="56"/>
      <c r="AQ11" s="65"/>
      <c r="AR11" s="61"/>
      <c r="AS11" s="52"/>
      <c r="AT11" s="52"/>
      <c r="AU11" s="69" t="s">
        <v>34</v>
      </c>
      <c r="AV11" s="69" t="s">
        <v>35</v>
      </c>
      <c r="AW11" s="66"/>
      <c r="AX11" s="67"/>
      <c r="AY11" s="55"/>
    </row>
    <row r="12" spans="1:51" s="36" customFormat="1" ht="33.75" customHeight="1">
      <c r="A12" s="71">
        <v>1</v>
      </c>
      <c r="B12" s="72"/>
      <c r="C12" s="139" t="s">
        <v>160</v>
      </c>
      <c r="D12" s="140" t="s">
        <v>161</v>
      </c>
      <c r="E12" s="76"/>
      <c r="F12" s="110">
        <v>0.5993055555555555</v>
      </c>
      <c r="G12" s="100">
        <v>0.5993055555555555</v>
      </c>
      <c r="H12" s="100">
        <v>0.6000925925925926</v>
      </c>
      <c r="I12" s="101">
        <v>0</v>
      </c>
      <c r="J12" s="141">
        <v>0.000787037037037037</v>
      </c>
      <c r="K12" s="82" t="s">
        <v>162</v>
      </c>
      <c r="L12" s="83">
        <v>0</v>
      </c>
      <c r="M12" s="142"/>
      <c r="N12" s="110">
        <v>0.640972222222222</v>
      </c>
      <c r="O12" s="100">
        <v>0.6407291666666667</v>
      </c>
      <c r="P12" s="100">
        <v>0.7096064814814814</v>
      </c>
      <c r="Q12" s="101">
        <v>0</v>
      </c>
      <c r="R12" s="86"/>
      <c r="S12" s="87">
        <f>P12-O12+Q12+R12</f>
        <v>0.06887731481481474</v>
      </c>
      <c r="T12" s="88">
        <f>SUM(S12,J12)</f>
        <v>0.06966435185185177</v>
      </c>
      <c r="U12" s="89">
        <v>3</v>
      </c>
      <c r="V12" s="83">
        <v>0</v>
      </c>
      <c r="W12" s="143"/>
      <c r="X12" s="90">
        <v>0.7368055555555556</v>
      </c>
      <c r="Y12" s="100">
        <v>0.7366087962962963</v>
      </c>
      <c r="Z12" s="100">
        <v>0.8216666666666667</v>
      </c>
      <c r="AA12" s="101">
        <v>0</v>
      </c>
      <c r="AB12" s="86"/>
      <c r="AC12" s="87">
        <f>Z12-Y12+AA12+AB12</f>
        <v>0.08505787037037038</v>
      </c>
      <c r="AD12" s="88">
        <f>SUM(J12,S12,AC12)</f>
        <v>0.15472222222222215</v>
      </c>
      <c r="AE12" s="89">
        <v>2</v>
      </c>
      <c r="AF12" s="83">
        <v>0</v>
      </c>
      <c r="AG12" s="84"/>
      <c r="AH12" s="90">
        <v>0.42430555555555555</v>
      </c>
      <c r="AI12" s="78">
        <v>0.4242708333333333</v>
      </c>
      <c r="AJ12" s="78">
        <v>0.48569444444444443</v>
      </c>
      <c r="AK12" s="80">
        <v>0</v>
      </c>
      <c r="AL12" s="86"/>
      <c r="AM12" s="87">
        <f>AJ12-AI12+AK12+AL12</f>
        <v>0.06142361111111111</v>
      </c>
      <c r="AN12" s="88">
        <f>SUM(AM12,AC12,S12,J12)</f>
        <v>0.21614583333333326</v>
      </c>
      <c r="AO12" s="89">
        <v>2</v>
      </c>
      <c r="AP12" s="83">
        <v>0</v>
      </c>
      <c r="AQ12" s="144"/>
      <c r="AR12" s="90">
        <v>0.5069444444444444</v>
      </c>
      <c r="AS12" s="78">
        <v>0.5068634259259259</v>
      </c>
      <c r="AT12" s="78">
        <v>0.5770138888888888</v>
      </c>
      <c r="AU12" s="80">
        <v>0</v>
      </c>
      <c r="AV12" s="86"/>
      <c r="AW12" s="87">
        <f>AT12-AS12+AU12+AV12</f>
        <v>0.0701504629629629</v>
      </c>
      <c r="AX12" s="145">
        <f>SUM(AW12,AM12,AC12,S12,J12)</f>
        <v>0.28629629629629616</v>
      </c>
      <c r="AY12" s="146">
        <v>1</v>
      </c>
    </row>
    <row r="13" spans="1:51" s="36" customFormat="1" ht="33.75" customHeight="1">
      <c r="A13" s="95">
        <v>2</v>
      </c>
      <c r="B13" s="72"/>
      <c r="C13" s="96" t="s">
        <v>163</v>
      </c>
      <c r="D13" s="97" t="s">
        <v>164</v>
      </c>
      <c r="E13" s="76"/>
      <c r="F13" s="110">
        <v>0.5826388888888888</v>
      </c>
      <c r="G13" s="100">
        <v>0.5826388888888888</v>
      </c>
      <c r="H13" s="100">
        <v>0.5834259259259259</v>
      </c>
      <c r="I13" s="101">
        <v>0</v>
      </c>
      <c r="J13" s="147">
        <v>0.000787037037037037</v>
      </c>
      <c r="K13" s="82" t="s">
        <v>162</v>
      </c>
      <c r="L13" s="104">
        <v>0</v>
      </c>
      <c r="M13" s="105"/>
      <c r="N13" s="110">
        <v>0.624305555555556</v>
      </c>
      <c r="O13" s="100">
        <v>0.6243287037037036</v>
      </c>
      <c r="P13" s="100">
        <v>0.7009953703703703</v>
      </c>
      <c r="Q13" s="101">
        <v>0</v>
      </c>
      <c r="R13" s="107"/>
      <c r="S13" s="108">
        <f>P13-O13+Q13+R13</f>
        <v>0.07666666666666666</v>
      </c>
      <c r="T13" s="88">
        <f>SUM(S13,J13)</f>
        <v>0.07745370370370369</v>
      </c>
      <c r="U13" s="109">
        <v>8</v>
      </c>
      <c r="V13" s="104">
        <v>0</v>
      </c>
      <c r="W13" s="105"/>
      <c r="X13" s="110">
        <v>0.725</v>
      </c>
      <c r="Y13" s="100">
        <v>0.7250810185185186</v>
      </c>
      <c r="Z13" s="100">
        <v>0.8020833333333334</v>
      </c>
      <c r="AA13" s="101">
        <v>0</v>
      </c>
      <c r="AB13" s="107"/>
      <c r="AC13" s="87">
        <f>Z13-Y13+AA13+AB13</f>
        <v>0.07700231481481479</v>
      </c>
      <c r="AD13" s="88">
        <f>SUM(J13,S13,AC13)</f>
        <v>0.15445601851851848</v>
      </c>
      <c r="AE13" s="109">
        <v>1</v>
      </c>
      <c r="AF13" s="104">
        <v>0</v>
      </c>
      <c r="AG13" s="116"/>
      <c r="AH13" s="90">
        <v>0.4236111111111111</v>
      </c>
      <c r="AI13" s="78">
        <v>0.42368055555555556</v>
      </c>
      <c r="AJ13" s="78">
        <v>0.48238425925925926</v>
      </c>
      <c r="AK13" s="101">
        <v>0</v>
      </c>
      <c r="AL13" s="107"/>
      <c r="AM13" s="87">
        <f>AJ13-AI13+AK13+AL13</f>
        <v>0.0587037037037037</v>
      </c>
      <c r="AN13" s="88">
        <f>SUM(AM13,AC13,S13,J13)</f>
        <v>0.21315972222222218</v>
      </c>
      <c r="AO13" s="89">
        <v>1</v>
      </c>
      <c r="AP13" s="83">
        <v>0</v>
      </c>
      <c r="AQ13" s="144"/>
      <c r="AR13" s="90">
        <v>0.5034722222222222</v>
      </c>
      <c r="AS13" s="78">
        <v>0.5036458333333333</v>
      </c>
      <c r="AT13" s="78">
        <v>0.5788194444444444</v>
      </c>
      <c r="AU13" s="80">
        <v>0</v>
      </c>
      <c r="AV13" s="86"/>
      <c r="AW13" s="87">
        <f>AT13-AS13+AU13+AV13</f>
        <v>0.0751736111111111</v>
      </c>
      <c r="AX13" s="148">
        <f>SUM(AW13,AM13,AC13,S13,J13)</f>
        <v>0.2883333333333333</v>
      </c>
      <c r="AY13" s="149">
        <v>2</v>
      </c>
    </row>
    <row r="14" spans="1:51" s="36" customFormat="1" ht="33.75" customHeight="1">
      <c r="A14" s="95">
        <v>3</v>
      </c>
      <c r="B14" s="72"/>
      <c r="C14" s="96" t="s">
        <v>165</v>
      </c>
      <c r="D14" s="97" t="s">
        <v>166</v>
      </c>
      <c r="E14" s="76"/>
      <c r="F14" s="110">
        <v>0.5784722222222222</v>
      </c>
      <c r="G14" s="100">
        <v>0.5784722222222222</v>
      </c>
      <c r="H14" s="100">
        <v>0.579212962962963</v>
      </c>
      <c r="I14" s="101">
        <v>0</v>
      </c>
      <c r="J14" s="147">
        <v>0.0007407407407407407</v>
      </c>
      <c r="K14" s="82" t="s">
        <v>167</v>
      </c>
      <c r="L14" s="104">
        <v>0</v>
      </c>
      <c r="M14" s="105"/>
      <c r="N14" s="110">
        <v>0.620138888888889</v>
      </c>
      <c r="O14" s="100">
        <v>0.6202893518518519</v>
      </c>
      <c r="P14" s="100">
        <v>0.7006597222222223</v>
      </c>
      <c r="Q14" s="101">
        <v>0</v>
      </c>
      <c r="R14" s="107"/>
      <c r="S14" s="108">
        <f>P14-O14+Q14+R14</f>
        <v>0.08037037037037043</v>
      </c>
      <c r="T14" s="88">
        <f>SUM(S14,J14)</f>
        <v>0.08111111111111116</v>
      </c>
      <c r="U14" s="109">
        <v>12</v>
      </c>
      <c r="V14" s="104">
        <v>0</v>
      </c>
      <c r="W14" s="105"/>
      <c r="X14" s="110">
        <v>0.7243055555555555</v>
      </c>
      <c r="Y14" s="100">
        <v>0.7244675925925925</v>
      </c>
      <c r="Z14" s="100">
        <v>0.8023379629629629</v>
      </c>
      <c r="AA14" s="101">
        <v>0</v>
      </c>
      <c r="AB14" s="107"/>
      <c r="AC14" s="87">
        <f>Z14-Y14+AA14+AB14</f>
        <v>0.07787037037037037</v>
      </c>
      <c r="AD14" s="88">
        <f>SUM(J14,S14,AC14)</f>
        <v>0.15898148148148153</v>
      </c>
      <c r="AE14" s="109">
        <v>3</v>
      </c>
      <c r="AF14" s="104">
        <v>0</v>
      </c>
      <c r="AG14" s="105"/>
      <c r="AH14" s="90">
        <v>0.425</v>
      </c>
      <c r="AI14" s="78">
        <v>0.42510416666666667</v>
      </c>
      <c r="AJ14" s="78">
        <v>0.4853240740740741</v>
      </c>
      <c r="AK14" s="101">
        <v>0</v>
      </c>
      <c r="AL14" s="107"/>
      <c r="AM14" s="87">
        <f>AJ14-AI14+AK14+AL14</f>
        <v>0.0602199074074074</v>
      </c>
      <c r="AN14" s="88">
        <f>SUM(AM14,AC14,S14,J14)</f>
        <v>0.21920138888888893</v>
      </c>
      <c r="AO14" s="89">
        <v>3</v>
      </c>
      <c r="AP14" s="83">
        <v>0</v>
      </c>
      <c r="AQ14" s="116"/>
      <c r="AR14" s="90">
        <v>0.50625</v>
      </c>
      <c r="AS14" s="78">
        <v>0.5063541666666667</v>
      </c>
      <c r="AT14" s="78">
        <v>0.5764930555555555</v>
      </c>
      <c r="AU14" s="101">
        <v>0</v>
      </c>
      <c r="AV14" s="107"/>
      <c r="AW14" s="87">
        <f>AT14-AS14+AU14+AV14</f>
        <v>0.07013888888888886</v>
      </c>
      <c r="AX14" s="148">
        <f>SUM(AW14,AM14,AC14,S14,J14)</f>
        <v>0.2893402777777778</v>
      </c>
      <c r="AY14" s="149">
        <v>3</v>
      </c>
    </row>
    <row r="15" spans="1:51" s="36" customFormat="1" ht="33.75" customHeight="1">
      <c r="A15" s="95">
        <v>4</v>
      </c>
      <c r="B15" s="72"/>
      <c r="C15" s="96" t="s">
        <v>168</v>
      </c>
      <c r="D15" s="97" t="s">
        <v>169</v>
      </c>
      <c r="E15" s="76"/>
      <c r="F15" s="110">
        <v>0.5958333333333333</v>
      </c>
      <c r="G15" s="100">
        <v>0.5958333333333333</v>
      </c>
      <c r="H15" s="100">
        <v>0.5965972222222222</v>
      </c>
      <c r="I15" s="101">
        <v>0</v>
      </c>
      <c r="J15" s="147">
        <v>0.0007638888888888889</v>
      </c>
      <c r="K15" s="103" t="s">
        <v>170</v>
      </c>
      <c r="L15" s="104">
        <v>0</v>
      </c>
      <c r="M15" s="105"/>
      <c r="N15" s="110">
        <v>0.6375</v>
      </c>
      <c r="O15" s="100">
        <v>0.6375115740740741</v>
      </c>
      <c r="P15" s="100">
        <v>0.7050231481481481</v>
      </c>
      <c r="Q15" s="101">
        <v>0</v>
      </c>
      <c r="R15" s="107"/>
      <c r="S15" s="108">
        <f>P15-O15+Q15+R15</f>
        <v>0.06751157407407404</v>
      </c>
      <c r="T15" s="88">
        <f>SUM(S15,J15)</f>
        <v>0.06827546296296293</v>
      </c>
      <c r="U15" s="109">
        <v>2</v>
      </c>
      <c r="V15" s="104">
        <v>0</v>
      </c>
      <c r="W15" s="105"/>
      <c r="X15" s="110">
        <v>0.7326388888888888</v>
      </c>
      <c r="Y15" s="100">
        <v>0.7324421296296296</v>
      </c>
      <c r="Z15" s="100">
        <v>0.8273726851851851</v>
      </c>
      <c r="AA15" s="101">
        <v>0</v>
      </c>
      <c r="AB15" s="107"/>
      <c r="AC15" s="87">
        <f>Z15-Y15+AA15+AB15</f>
        <v>0.09493055555555552</v>
      </c>
      <c r="AD15" s="88">
        <f>SUM(J15,S15,AC15)</f>
        <v>0.16320601851851846</v>
      </c>
      <c r="AE15" s="109">
        <v>5</v>
      </c>
      <c r="AF15" s="104">
        <v>0</v>
      </c>
      <c r="AG15" s="105"/>
      <c r="AH15" s="90">
        <v>0.426388888888889</v>
      </c>
      <c r="AI15" s="78">
        <v>0.426412037037037</v>
      </c>
      <c r="AJ15" s="78">
        <v>0.4825</v>
      </c>
      <c r="AK15" s="101">
        <v>0</v>
      </c>
      <c r="AL15" s="107"/>
      <c r="AM15" s="87">
        <f>AJ15-AI15+AK15+AL15</f>
        <v>0.05608796296296298</v>
      </c>
      <c r="AN15" s="88">
        <f>SUM(AM15,AC15,S15,J15)</f>
        <v>0.21929398148148144</v>
      </c>
      <c r="AO15" s="89">
        <v>4</v>
      </c>
      <c r="AP15" s="83">
        <v>0</v>
      </c>
      <c r="AQ15" s="116"/>
      <c r="AR15" s="90">
        <v>0.5041666666666667</v>
      </c>
      <c r="AS15" s="78">
        <v>0.5041666666666667</v>
      </c>
      <c r="AT15" s="78">
        <v>0.581400462962963</v>
      </c>
      <c r="AU15" s="80">
        <v>0</v>
      </c>
      <c r="AV15" s="86"/>
      <c r="AW15" s="87">
        <f>AT15-AS15+AU15+AV15</f>
        <v>0.07723379629629634</v>
      </c>
      <c r="AX15" s="148">
        <f>SUM(AW15,AM15,AC15,S15,J15)</f>
        <v>0.2965277777777778</v>
      </c>
      <c r="AY15" s="149">
        <v>4</v>
      </c>
    </row>
    <row r="16" spans="1:51" s="36" customFormat="1" ht="33.75" customHeight="1">
      <c r="A16" s="95">
        <v>5</v>
      </c>
      <c r="B16" s="72"/>
      <c r="C16" s="96" t="s">
        <v>171</v>
      </c>
      <c r="D16" s="97" t="s">
        <v>172</v>
      </c>
      <c r="E16" s="76"/>
      <c r="F16" s="110">
        <v>0.5979166666666667</v>
      </c>
      <c r="G16" s="100">
        <v>0.5979166666666667</v>
      </c>
      <c r="H16" s="100">
        <v>0.5987037037037037</v>
      </c>
      <c r="I16" s="101">
        <v>0</v>
      </c>
      <c r="J16" s="147">
        <v>0.000787037037037037</v>
      </c>
      <c r="K16" s="103" t="s">
        <v>162</v>
      </c>
      <c r="L16" s="104">
        <v>0</v>
      </c>
      <c r="M16" s="105"/>
      <c r="N16" s="110">
        <v>0.639583333333333</v>
      </c>
      <c r="O16" s="100">
        <v>0.6392592592592593</v>
      </c>
      <c r="P16" s="100">
        <v>0.7090393518518519</v>
      </c>
      <c r="Q16" s="101">
        <v>0</v>
      </c>
      <c r="R16" s="107"/>
      <c r="S16" s="108">
        <f>P16-O16+Q16+R16</f>
        <v>0.06978009259259255</v>
      </c>
      <c r="T16" s="88">
        <f>SUM(S16,J16)</f>
        <v>0.07056712962962958</v>
      </c>
      <c r="U16" s="109">
        <v>4</v>
      </c>
      <c r="V16" s="104">
        <v>0</v>
      </c>
      <c r="W16" s="105"/>
      <c r="X16" s="110">
        <v>0.7333333333333334</v>
      </c>
      <c r="Y16" s="100">
        <v>0.7332175925925926</v>
      </c>
      <c r="Z16" s="100">
        <v>0.827511574074074</v>
      </c>
      <c r="AA16" s="101">
        <v>0</v>
      </c>
      <c r="AB16" s="107"/>
      <c r="AC16" s="87">
        <f>Z16-Y16+AA16+AB16</f>
        <v>0.09429398148148149</v>
      </c>
      <c r="AD16" s="88">
        <f>SUM(J16,S16,AC16)</f>
        <v>0.16486111111111107</v>
      </c>
      <c r="AE16" s="109">
        <v>6</v>
      </c>
      <c r="AF16" s="104">
        <v>0</v>
      </c>
      <c r="AG16" s="105"/>
      <c r="AH16" s="90">
        <v>0.427083333333333</v>
      </c>
      <c r="AI16" s="78">
        <v>0.4271875</v>
      </c>
      <c r="AJ16" s="78">
        <v>0.49395833333333333</v>
      </c>
      <c r="AK16" s="101">
        <v>0</v>
      </c>
      <c r="AL16" s="107"/>
      <c r="AM16" s="87">
        <f>AJ16-AI16+AK16+AL16</f>
        <v>0.06677083333333333</v>
      </c>
      <c r="AN16" s="88">
        <f>SUM(AM16,AC16,S16,J16)</f>
        <v>0.2316319444444444</v>
      </c>
      <c r="AO16" s="89">
        <v>7</v>
      </c>
      <c r="AP16" s="83">
        <v>0</v>
      </c>
      <c r="AQ16" s="116"/>
      <c r="AR16" s="90">
        <v>0.5180555555555556</v>
      </c>
      <c r="AS16" s="78">
        <v>0.5181712962962963</v>
      </c>
      <c r="AT16" s="78">
        <v>0.5978587962962963</v>
      </c>
      <c r="AU16" s="101">
        <v>0</v>
      </c>
      <c r="AV16" s="86"/>
      <c r="AW16" s="87">
        <f>AT16-AS16+AU16+AV16</f>
        <v>0.07968750000000002</v>
      </c>
      <c r="AX16" s="148">
        <f>SUM(AW16,AM16,AC16,S16,J16)</f>
        <v>0.3113194444444444</v>
      </c>
      <c r="AY16" s="149">
        <v>5</v>
      </c>
    </row>
    <row r="17" spans="1:51" s="36" customFormat="1" ht="33.75" customHeight="1">
      <c r="A17" s="95">
        <v>6</v>
      </c>
      <c r="B17" s="72"/>
      <c r="C17" s="96" t="s">
        <v>173</v>
      </c>
      <c r="D17" s="97" t="s">
        <v>174</v>
      </c>
      <c r="E17" s="76"/>
      <c r="F17" s="110">
        <v>0.6006944444444444</v>
      </c>
      <c r="G17" s="100">
        <v>0.6006944444444444</v>
      </c>
      <c r="H17" s="100">
        <v>0.6014351851851852</v>
      </c>
      <c r="I17" s="101">
        <v>0</v>
      </c>
      <c r="J17" s="147">
        <v>0.0007407407407407407</v>
      </c>
      <c r="K17" s="103" t="s">
        <v>167</v>
      </c>
      <c r="L17" s="104">
        <v>0</v>
      </c>
      <c r="M17" s="105"/>
      <c r="N17" s="110">
        <v>0.642361111111111</v>
      </c>
      <c r="O17" s="100">
        <v>0.6424652777777778</v>
      </c>
      <c r="P17" s="100">
        <v>0.704849537037037</v>
      </c>
      <c r="Q17" s="101">
        <v>0</v>
      </c>
      <c r="R17" s="107"/>
      <c r="S17" s="108">
        <f>P17-O17+Q17+R17</f>
        <v>0.06238425925925917</v>
      </c>
      <c r="T17" s="88">
        <f>SUM(S17,J17)</f>
        <v>0.0631249999999999</v>
      </c>
      <c r="U17" s="109">
        <v>1</v>
      </c>
      <c r="V17" s="104">
        <v>0</v>
      </c>
      <c r="W17" s="105"/>
      <c r="X17" s="110">
        <v>0.7305555555555556</v>
      </c>
      <c r="Y17" s="100">
        <v>0.7310532407407407</v>
      </c>
      <c r="Z17" s="100">
        <v>0.8561805555555555</v>
      </c>
      <c r="AA17" s="101">
        <v>0</v>
      </c>
      <c r="AB17" s="107"/>
      <c r="AC17" s="87">
        <f>Z17-Y17+AA17+AB17</f>
        <v>0.12512731481481476</v>
      </c>
      <c r="AD17" s="88">
        <f>SUM(J17,S17,AC17)</f>
        <v>0.18825231481481466</v>
      </c>
      <c r="AE17" s="109">
        <v>13</v>
      </c>
      <c r="AF17" s="104">
        <v>0</v>
      </c>
      <c r="AG17" s="105"/>
      <c r="AH17" s="90">
        <v>0.431944444444444</v>
      </c>
      <c r="AI17" s="78">
        <v>0.4325115740740741</v>
      </c>
      <c r="AJ17" s="78">
        <v>0.49168981481481483</v>
      </c>
      <c r="AK17" s="101">
        <v>0</v>
      </c>
      <c r="AL17" s="107"/>
      <c r="AM17" s="87">
        <f>AJ17-AI17+AK17+AL17</f>
        <v>0.05917824074074074</v>
      </c>
      <c r="AN17" s="88">
        <f>SUM(AM17,AC17,S17,J17)</f>
        <v>0.2474305555555554</v>
      </c>
      <c r="AO17" s="89">
        <v>10</v>
      </c>
      <c r="AP17" s="83">
        <v>0</v>
      </c>
      <c r="AQ17" s="144"/>
      <c r="AR17" s="90">
        <v>0.5131944444444444</v>
      </c>
      <c r="AS17" s="78">
        <v>0.51375</v>
      </c>
      <c r="AT17" s="78">
        <v>0.5816435185185186</v>
      </c>
      <c r="AU17" s="80">
        <v>0</v>
      </c>
      <c r="AV17" s="86"/>
      <c r="AW17" s="87">
        <f>AT17-AS17+AU17+AV17</f>
        <v>0.06789351851851855</v>
      </c>
      <c r="AX17" s="148">
        <f>SUM(AW17,AM17,AC17,S17,J17)</f>
        <v>0.315324074074074</v>
      </c>
      <c r="AY17" s="149">
        <v>6</v>
      </c>
    </row>
    <row r="18" spans="1:51" s="36" customFormat="1" ht="33.75" customHeight="1">
      <c r="A18" s="95">
        <v>7</v>
      </c>
      <c r="B18" s="72"/>
      <c r="C18" s="96" t="s">
        <v>175</v>
      </c>
      <c r="D18" s="97" t="s">
        <v>176</v>
      </c>
      <c r="E18" s="76"/>
      <c r="F18" s="110">
        <v>0.5861111111111111</v>
      </c>
      <c r="G18" s="100">
        <v>0.5861111111111111</v>
      </c>
      <c r="H18" s="100">
        <v>0.5868865740740741</v>
      </c>
      <c r="I18" s="101">
        <v>0</v>
      </c>
      <c r="J18" s="147">
        <v>0.000775462962962963</v>
      </c>
      <c r="K18" s="103" t="s">
        <v>177</v>
      </c>
      <c r="L18" s="104">
        <v>0</v>
      </c>
      <c r="M18" s="116"/>
      <c r="N18" s="110">
        <v>0.627777777777778</v>
      </c>
      <c r="O18" s="100">
        <v>0.6275810185185186</v>
      </c>
      <c r="P18" s="100">
        <v>0.7011342592592592</v>
      </c>
      <c r="Q18" s="101">
        <v>0</v>
      </c>
      <c r="R18" s="107"/>
      <c r="S18" s="108">
        <f>P18-O18+Q18+R18</f>
        <v>0.07355324074074066</v>
      </c>
      <c r="T18" s="88">
        <f>SUM(S18,J18)</f>
        <v>0.07432870370370362</v>
      </c>
      <c r="U18" s="109">
        <v>7</v>
      </c>
      <c r="V18" s="104">
        <v>0</v>
      </c>
      <c r="W18" s="116"/>
      <c r="X18" s="110">
        <v>0.7270833333333333</v>
      </c>
      <c r="Y18" s="100">
        <v>0.7284722222222223</v>
      </c>
      <c r="Z18" s="100">
        <v>0.8222106481481481</v>
      </c>
      <c r="AA18" s="101">
        <v>0.001388888888888889</v>
      </c>
      <c r="AB18" s="107"/>
      <c r="AC18" s="87">
        <f>Z18-Y18+AA18+AB18</f>
        <v>0.09512731481481473</v>
      </c>
      <c r="AD18" s="88">
        <f>SUM(J18,S18,AC18)</f>
        <v>0.16945601851851835</v>
      </c>
      <c r="AE18" s="109">
        <v>8</v>
      </c>
      <c r="AF18" s="104">
        <v>0</v>
      </c>
      <c r="AG18" s="105"/>
      <c r="AH18" s="90">
        <v>0.428472222222222</v>
      </c>
      <c r="AI18" s="78">
        <v>0.42854166666666665</v>
      </c>
      <c r="AJ18" s="78">
        <v>0.4915277777777778</v>
      </c>
      <c r="AK18" s="101">
        <v>0</v>
      </c>
      <c r="AL18" s="107"/>
      <c r="AM18" s="87">
        <f>AJ18-AI18+AK18+AL18</f>
        <v>0.06298611111111113</v>
      </c>
      <c r="AN18" s="88">
        <f>SUM(AM18,AC18,S18,J18)</f>
        <v>0.23244212962962948</v>
      </c>
      <c r="AO18" s="89">
        <v>8</v>
      </c>
      <c r="AP18" s="83">
        <v>0</v>
      </c>
      <c r="AQ18" s="144"/>
      <c r="AR18" s="90">
        <v>0.5125000000000001</v>
      </c>
      <c r="AS18" s="78">
        <v>0.5125810185185186</v>
      </c>
      <c r="AT18" s="78">
        <v>0.5979861111111111</v>
      </c>
      <c r="AU18" s="101">
        <v>0</v>
      </c>
      <c r="AV18" s="86"/>
      <c r="AW18" s="87">
        <f>AT18-AS18+AU18+AV18</f>
        <v>0.08540509259259255</v>
      </c>
      <c r="AX18" s="148">
        <f>SUM(AW18,AM18,AC18,S18,J18)</f>
        <v>0.317847222222222</v>
      </c>
      <c r="AY18" s="149">
        <v>7</v>
      </c>
    </row>
    <row r="19" spans="1:51" s="36" customFormat="1" ht="33.75" customHeight="1">
      <c r="A19" s="95">
        <v>8</v>
      </c>
      <c r="B19" s="72"/>
      <c r="C19" s="96" t="s">
        <v>178</v>
      </c>
      <c r="D19" s="97" t="s">
        <v>179</v>
      </c>
      <c r="E19" s="76"/>
      <c r="F19" s="110">
        <v>0.5916666666666667</v>
      </c>
      <c r="G19" s="100">
        <v>0.5916666666666667</v>
      </c>
      <c r="H19" s="100">
        <v>0.5924421296296296</v>
      </c>
      <c r="I19" s="101">
        <v>0</v>
      </c>
      <c r="J19" s="147">
        <v>0.000775462962962963</v>
      </c>
      <c r="K19" s="103" t="s">
        <v>177</v>
      </c>
      <c r="L19" s="104">
        <v>0</v>
      </c>
      <c r="M19" s="105"/>
      <c r="N19" s="110">
        <v>0.633333333333333</v>
      </c>
      <c r="O19" s="100">
        <v>0.6333912037037037</v>
      </c>
      <c r="P19" s="100">
        <v>0.7049074074074074</v>
      </c>
      <c r="Q19" s="101">
        <v>0</v>
      </c>
      <c r="R19" s="107"/>
      <c r="S19" s="108">
        <f>P19-O19+Q19+R19</f>
        <v>0.0715162037037037</v>
      </c>
      <c r="T19" s="88">
        <f>SUM(S19,J19)</f>
        <v>0.07229166666666667</v>
      </c>
      <c r="U19" s="109">
        <v>6</v>
      </c>
      <c r="V19" s="104">
        <v>0</v>
      </c>
      <c r="W19" s="105"/>
      <c r="X19" s="110">
        <v>0.7312500000000001</v>
      </c>
      <c r="Y19" s="100">
        <v>0.7311342592592592</v>
      </c>
      <c r="Z19" s="100">
        <v>0.8561342592592592</v>
      </c>
      <c r="AA19" s="101">
        <v>0</v>
      </c>
      <c r="AB19" s="107"/>
      <c r="AC19" s="87">
        <f>Z19-Y19+AA19+AB19</f>
        <v>0.125</v>
      </c>
      <c r="AD19" s="88">
        <f>SUM(J19,S19,AC19)</f>
        <v>0.19729166666666667</v>
      </c>
      <c r="AE19" s="109">
        <v>15</v>
      </c>
      <c r="AF19" s="104">
        <v>0</v>
      </c>
      <c r="AG19" s="105"/>
      <c r="AH19" s="90">
        <v>0.433333333333333</v>
      </c>
      <c r="AI19" s="78">
        <v>0.4333680555555555</v>
      </c>
      <c r="AJ19" s="78">
        <v>0.49158564814814815</v>
      </c>
      <c r="AK19" s="101">
        <v>0</v>
      </c>
      <c r="AL19" s="107"/>
      <c r="AM19" s="87">
        <f>AJ19-AI19+AK19+AL19</f>
        <v>0.058217592592592626</v>
      </c>
      <c r="AN19" s="88">
        <f>SUM(AM19,AC19,S19,J19)</f>
        <v>0.25550925925925927</v>
      </c>
      <c r="AO19" s="89">
        <v>13</v>
      </c>
      <c r="AP19" s="83">
        <v>0</v>
      </c>
      <c r="AQ19" s="144"/>
      <c r="AR19" s="90">
        <v>0.513888888888889</v>
      </c>
      <c r="AS19" s="78">
        <v>0.513912037037037</v>
      </c>
      <c r="AT19" s="78">
        <v>0.5815972222222222</v>
      </c>
      <c r="AU19" s="101">
        <v>0</v>
      </c>
      <c r="AV19" s="86"/>
      <c r="AW19" s="87">
        <f>AT19-AS19+AU19+AV19</f>
        <v>0.06768518518518518</v>
      </c>
      <c r="AX19" s="148">
        <f>SUM(AW19,AM19,AC19,S19,J19)</f>
        <v>0.32319444444444445</v>
      </c>
      <c r="AY19" s="149">
        <v>8</v>
      </c>
    </row>
    <row r="20" spans="1:51" s="36" customFormat="1" ht="33.75" customHeight="1">
      <c r="A20" s="95">
        <v>9</v>
      </c>
      <c r="B20" s="72"/>
      <c r="C20" s="96" t="s">
        <v>180</v>
      </c>
      <c r="D20" s="97" t="s">
        <v>181</v>
      </c>
      <c r="E20" s="76"/>
      <c r="F20" s="110">
        <v>0.5923611111111111</v>
      </c>
      <c r="G20" s="100">
        <v>0.5923611111111111</v>
      </c>
      <c r="H20" s="100">
        <v>0.593136574074074</v>
      </c>
      <c r="I20" s="101">
        <v>0</v>
      </c>
      <c r="J20" s="147">
        <v>0.000775462962962963</v>
      </c>
      <c r="K20" s="103" t="s">
        <v>177</v>
      </c>
      <c r="L20" s="104">
        <v>0</v>
      </c>
      <c r="M20" s="105"/>
      <c r="N20" s="110">
        <v>0.634027777777778</v>
      </c>
      <c r="O20" s="100">
        <v>0.6341435185185186</v>
      </c>
      <c r="P20" s="100">
        <v>0.7120486111111112</v>
      </c>
      <c r="Q20" s="101">
        <v>0</v>
      </c>
      <c r="R20" s="107"/>
      <c r="S20" s="108">
        <f>P20-O20+Q20+R20</f>
        <v>0.0779050925925926</v>
      </c>
      <c r="T20" s="88">
        <f>SUM(S20,J20)</f>
        <v>0.07868055555555556</v>
      </c>
      <c r="U20" s="109">
        <v>10</v>
      </c>
      <c r="V20" s="104">
        <v>0</v>
      </c>
      <c r="W20" s="105"/>
      <c r="X20" s="110">
        <v>0.7374999999999999</v>
      </c>
      <c r="Y20" s="100">
        <v>0.7373148148148148</v>
      </c>
      <c r="Z20" s="100">
        <v>0.8215625000000001</v>
      </c>
      <c r="AA20" s="101">
        <v>0</v>
      </c>
      <c r="AB20" s="107"/>
      <c r="AC20" s="87">
        <f>Z20-Y20+AA20+AB20</f>
        <v>0.08424768518518533</v>
      </c>
      <c r="AD20" s="88">
        <f>SUM(J20,S20,AC20)</f>
        <v>0.1629282407407409</v>
      </c>
      <c r="AE20" s="109">
        <v>4</v>
      </c>
      <c r="AF20" s="104">
        <v>0</v>
      </c>
      <c r="AG20" s="105"/>
      <c r="AH20" s="90">
        <v>0.425694444444444</v>
      </c>
      <c r="AI20" s="78">
        <v>0.42574074074074075</v>
      </c>
      <c r="AJ20" s="78">
        <v>0.4923032407407408</v>
      </c>
      <c r="AK20" s="101">
        <v>0</v>
      </c>
      <c r="AL20" s="107"/>
      <c r="AM20" s="87">
        <f>AJ20-AI20+AK20+AL20</f>
        <v>0.06656250000000002</v>
      </c>
      <c r="AN20" s="88">
        <f>SUM(AM20,AC20,S20,J20)</f>
        <v>0.2294907407407409</v>
      </c>
      <c r="AO20" s="89">
        <v>5</v>
      </c>
      <c r="AP20" s="83">
        <v>0</v>
      </c>
      <c r="AQ20" s="144"/>
      <c r="AR20" s="90">
        <v>0.5145833333333333</v>
      </c>
      <c r="AS20" s="78">
        <v>0.5146296296296297</v>
      </c>
      <c r="AT20" s="78">
        <v>0.6124537037037037</v>
      </c>
      <c r="AU20" s="80">
        <v>0</v>
      </c>
      <c r="AV20" s="86"/>
      <c r="AW20" s="87">
        <f>AT20-AS20+AU20+AV20</f>
        <v>0.09782407407407401</v>
      </c>
      <c r="AX20" s="148">
        <f>SUM(AW20,AM20,AC20,S20,J20)</f>
        <v>0.3273148148148149</v>
      </c>
      <c r="AY20" s="149">
        <v>9</v>
      </c>
    </row>
    <row r="21" spans="1:51" s="36" customFormat="1" ht="33.75" customHeight="1">
      <c r="A21" s="95">
        <v>10</v>
      </c>
      <c r="B21" s="72"/>
      <c r="C21" s="96" t="s">
        <v>182</v>
      </c>
      <c r="D21" s="97" t="s">
        <v>183</v>
      </c>
      <c r="E21" s="76"/>
      <c r="F21" s="110">
        <v>0.6</v>
      </c>
      <c r="G21" s="100">
        <v>0.6</v>
      </c>
      <c r="H21" s="100">
        <v>0.6007986111111111</v>
      </c>
      <c r="I21" s="101">
        <v>0</v>
      </c>
      <c r="J21" s="147">
        <v>0.000798611111111111</v>
      </c>
      <c r="K21" s="103" t="s">
        <v>184</v>
      </c>
      <c r="L21" s="104">
        <v>0</v>
      </c>
      <c r="M21" s="105"/>
      <c r="N21" s="110">
        <v>0.641666666666667</v>
      </c>
      <c r="O21" s="100">
        <v>0.6416898148148148</v>
      </c>
      <c r="P21" s="100">
        <v>0.7119675925925927</v>
      </c>
      <c r="Q21" s="101">
        <v>0</v>
      </c>
      <c r="R21" s="107"/>
      <c r="S21" s="108">
        <f>P21-O21+Q21+R21</f>
        <v>0.07027777777777788</v>
      </c>
      <c r="T21" s="88">
        <f>SUM(S21,J21)</f>
        <v>0.071076388888889</v>
      </c>
      <c r="U21" s="109">
        <v>5</v>
      </c>
      <c r="V21" s="104">
        <v>0</v>
      </c>
      <c r="W21" s="105"/>
      <c r="X21" s="110">
        <v>0.7395833333333334</v>
      </c>
      <c r="Y21" s="100">
        <v>0.7396412037037038</v>
      </c>
      <c r="Z21" s="100">
        <v>0.8350231481481482</v>
      </c>
      <c r="AA21" s="101">
        <v>0</v>
      </c>
      <c r="AB21" s="107"/>
      <c r="AC21" s="87">
        <f>Z21-Y21+AA21+AB21</f>
        <v>0.09538194444444437</v>
      </c>
      <c r="AD21" s="88">
        <f>SUM(J21,S21,AC21)</f>
        <v>0.16645833333333337</v>
      </c>
      <c r="AE21" s="109">
        <v>7</v>
      </c>
      <c r="AF21" s="104">
        <v>0</v>
      </c>
      <c r="AG21" s="105"/>
      <c r="AH21" s="90">
        <v>0.427777777777778</v>
      </c>
      <c r="AI21" s="78">
        <v>0.4278356481481482</v>
      </c>
      <c r="AJ21" s="78">
        <v>0.4925347222222222</v>
      </c>
      <c r="AK21" s="101">
        <v>0</v>
      </c>
      <c r="AL21" s="107"/>
      <c r="AM21" s="87">
        <f>AJ21-AI21+AK21+AL21</f>
        <v>0.06469907407407405</v>
      </c>
      <c r="AN21" s="88">
        <f>SUM(AM21,AC21,S21,J21)</f>
        <v>0.23115740740740742</v>
      </c>
      <c r="AO21" s="89">
        <v>6</v>
      </c>
      <c r="AP21" s="83">
        <v>0</v>
      </c>
      <c r="AQ21" s="144"/>
      <c r="AR21" s="90">
        <v>0.5152777777777778</v>
      </c>
      <c r="AS21" s="78">
        <v>0.5152777777777778</v>
      </c>
      <c r="AT21" s="78">
        <v>0.6128472222222222</v>
      </c>
      <c r="AU21" s="80">
        <v>0</v>
      </c>
      <c r="AV21" s="86"/>
      <c r="AW21" s="87">
        <f>AT21-AS21+AU21+AV21</f>
        <v>0.09756944444444438</v>
      </c>
      <c r="AX21" s="148">
        <f>SUM(AW21,AM21,AC21,S21,J21)</f>
        <v>0.3287268518518518</v>
      </c>
      <c r="AY21" s="149">
        <v>10</v>
      </c>
    </row>
    <row r="22" spans="1:51" s="36" customFormat="1" ht="33.75" customHeight="1">
      <c r="A22" s="95">
        <v>11</v>
      </c>
      <c r="B22" s="72"/>
      <c r="C22" s="96" t="s">
        <v>185</v>
      </c>
      <c r="D22" s="97" t="s">
        <v>186</v>
      </c>
      <c r="E22" s="76"/>
      <c r="F22" s="110">
        <v>0.5972222222222222</v>
      </c>
      <c r="G22" s="100">
        <v>0.5972222222222222</v>
      </c>
      <c r="H22" s="100">
        <v>0.5980555555555556</v>
      </c>
      <c r="I22" s="101">
        <v>0</v>
      </c>
      <c r="J22" s="147">
        <v>0.0008333333333333334</v>
      </c>
      <c r="K22" s="103" t="s">
        <v>187</v>
      </c>
      <c r="L22" s="104">
        <v>0</v>
      </c>
      <c r="M22" s="105"/>
      <c r="N22" s="110">
        <v>0.638888888888889</v>
      </c>
      <c r="O22" s="100">
        <v>0.6389699074074074</v>
      </c>
      <c r="P22" s="100">
        <v>0.7314814814814815</v>
      </c>
      <c r="Q22" s="101">
        <v>0</v>
      </c>
      <c r="R22" s="107"/>
      <c r="S22" s="108">
        <f>P22-O22+Q22+R22</f>
        <v>0.09251157407407407</v>
      </c>
      <c r="T22" s="88">
        <f>SUM(S22,J22)</f>
        <v>0.0933449074074074</v>
      </c>
      <c r="U22" s="109">
        <v>20</v>
      </c>
      <c r="V22" s="104">
        <v>0</v>
      </c>
      <c r="W22" s="105"/>
      <c r="X22" s="110">
        <v>0.7534722222222222</v>
      </c>
      <c r="Y22" s="100">
        <v>0.7536226851851852</v>
      </c>
      <c r="Z22" s="100">
        <v>0.8437268518518519</v>
      </c>
      <c r="AA22" s="101">
        <v>0</v>
      </c>
      <c r="AB22" s="107"/>
      <c r="AC22" s="87">
        <f>Z22-Y22+AA22+AB22</f>
        <v>0.09010416666666676</v>
      </c>
      <c r="AD22" s="88">
        <f>SUM(J22,S22,AC22)</f>
        <v>0.18344907407407418</v>
      </c>
      <c r="AE22" s="109">
        <v>12</v>
      </c>
      <c r="AF22" s="104">
        <v>0</v>
      </c>
      <c r="AG22" s="105"/>
      <c r="AH22" s="90">
        <v>0.43125</v>
      </c>
      <c r="AI22" s="78">
        <v>0.43133101851851857</v>
      </c>
      <c r="AJ22" s="78">
        <v>0.4949305555555556</v>
      </c>
      <c r="AK22" s="101">
        <v>0</v>
      </c>
      <c r="AL22" s="107"/>
      <c r="AM22" s="87">
        <f>AJ22-AI22+AK22+AL22</f>
        <v>0.06359953703703702</v>
      </c>
      <c r="AN22" s="88">
        <f>SUM(AM22,AC22,S22,J22)</f>
        <v>0.24704861111111118</v>
      </c>
      <c r="AO22" s="89">
        <v>9</v>
      </c>
      <c r="AP22" s="83">
        <v>0</v>
      </c>
      <c r="AQ22" s="144"/>
      <c r="AR22" s="90">
        <v>0.5194444444444445</v>
      </c>
      <c r="AS22" s="78">
        <v>0.519525462962963</v>
      </c>
      <c r="AT22" s="78">
        <v>0.6129398148148147</v>
      </c>
      <c r="AU22" s="80">
        <v>0</v>
      </c>
      <c r="AV22" s="86"/>
      <c r="AW22" s="87">
        <f>AT22-AS22+AU22+AV22</f>
        <v>0.09341435185185176</v>
      </c>
      <c r="AX22" s="148">
        <f>SUM(AW22,AM22,AC22,S22,J22)</f>
        <v>0.34046296296296297</v>
      </c>
      <c r="AY22" s="149">
        <v>11</v>
      </c>
    </row>
    <row r="23" spans="1:51" s="36" customFormat="1" ht="33.75" customHeight="1">
      <c r="A23" s="95">
        <v>12</v>
      </c>
      <c r="B23" s="72"/>
      <c r="C23" s="96" t="s">
        <v>188</v>
      </c>
      <c r="D23" s="97" t="s">
        <v>189</v>
      </c>
      <c r="E23" s="76"/>
      <c r="F23" s="110">
        <v>0.5770833333333333</v>
      </c>
      <c r="G23" s="100">
        <v>0.5770833333333333</v>
      </c>
      <c r="H23" s="100">
        <v>0.5779398148148148</v>
      </c>
      <c r="I23" s="101">
        <v>0</v>
      </c>
      <c r="J23" s="147">
        <v>0.0008564814814814815</v>
      </c>
      <c r="K23" s="103" t="s">
        <v>190</v>
      </c>
      <c r="L23" s="104">
        <v>0</v>
      </c>
      <c r="M23" s="105"/>
      <c r="N23" s="110">
        <v>0.61875</v>
      </c>
      <c r="O23" s="100">
        <v>0.6187268518518518</v>
      </c>
      <c r="P23" s="100">
        <v>0.7004166666666666</v>
      </c>
      <c r="Q23" s="101">
        <v>0</v>
      </c>
      <c r="R23" s="107"/>
      <c r="S23" s="108">
        <f>P23-O23+Q23+R23</f>
        <v>0.08168981481481474</v>
      </c>
      <c r="T23" s="88">
        <f>SUM(S23,J23)</f>
        <v>0.08254629629629623</v>
      </c>
      <c r="U23" s="109">
        <v>13</v>
      </c>
      <c r="V23" s="104">
        <v>0</v>
      </c>
      <c r="W23" s="114"/>
      <c r="X23" s="110">
        <v>0.7236111111111111</v>
      </c>
      <c r="Y23" s="100">
        <v>0.723599537037037</v>
      </c>
      <c r="Z23" s="100">
        <v>0.8230555555555555</v>
      </c>
      <c r="AA23" s="101">
        <v>0</v>
      </c>
      <c r="AB23" s="107"/>
      <c r="AC23" s="87">
        <f>Z23-Y23+AA23+AB23</f>
        <v>0.09945601851851849</v>
      </c>
      <c r="AD23" s="88">
        <f>SUM(J23,S23,AC23)</f>
        <v>0.18200231481481471</v>
      </c>
      <c r="AE23" s="109">
        <v>10</v>
      </c>
      <c r="AF23" s="104">
        <v>0</v>
      </c>
      <c r="AG23" s="105"/>
      <c r="AH23" s="90">
        <v>0.429861111111111</v>
      </c>
      <c r="AI23" s="78">
        <v>0.43049768518518516</v>
      </c>
      <c r="AJ23" s="78">
        <v>0.5012384259259259</v>
      </c>
      <c r="AK23" s="101">
        <v>0</v>
      </c>
      <c r="AL23" s="107"/>
      <c r="AM23" s="87">
        <f>AJ23-AI23+AK23+AL23</f>
        <v>0.07074074074074077</v>
      </c>
      <c r="AN23" s="88">
        <f>SUM(AM23,AC23,S23,J23)</f>
        <v>0.2527430555555555</v>
      </c>
      <c r="AO23" s="89">
        <v>11</v>
      </c>
      <c r="AP23" s="83">
        <v>0</v>
      </c>
      <c r="AQ23" s="144"/>
      <c r="AR23" s="90">
        <v>0.5222222222222223</v>
      </c>
      <c r="AS23" s="78">
        <v>0.5222106481481482</v>
      </c>
      <c r="AT23" s="78">
        <v>0.6139930555555556</v>
      </c>
      <c r="AU23" s="80">
        <v>0</v>
      </c>
      <c r="AV23" s="86"/>
      <c r="AW23" s="87">
        <f>AT23-AS23+AU23+AV23</f>
        <v>0.0917824074074074</v>
      </c>
      <c r="AX23" s="148">
        <f>SUM(AW23,AM23,AC23,S23,J23)</f>
        <v>0.3445254629629629</v>
      </c>
      <c r="AY23" s="149">
        <v>12</v>
      </c>
    </row>
    <row r="24" spans="1:51" s="36" customFormat="1" ht="33.75" customHeight="1">
      <c r="A24" s="95">
        <v>13</v>
      </c>
      <c r="B24" s="72"/>
      <c r="C24" s="96" t="s">
        <v>191</v>
      </c>
      <c r="D24" s="97" t="s">
        <v>192</v>
      </c>
      <c r="E24" s="76"/>
      <c r="F24" s="110">
        <v>0.5756944444444444</v>
      </c>
      <c r="G24" s="100">
        <v>0.5756944444444444</v>
      </c>
      <c r="H24" s="100">
        <v>0.5765625</v>
      </c>
      <c r="I24" s="101">
        <v>0</v>
      </c>
      <c r="J24" s="147">
        <v>0.0008680555555555555</v>
      </c>
      <c r="K24" s="103" t="s">
        <v>193</v>
      </c>
      <c r="L24" s="104">
        <v>0</v>
      </c>
      <c r="M24" s="105"/>
      <c r="N24" s="110">
        <v>0.617361111111111</v>
      </c>
      <c r="O24" s="100">
        <v>0.6179861111111111</v>
      </c>
      <c r="P24" s="100">
        <v>0.7003819444444445</v>
      </c>
      <c r="Q24" s="101">
        <v>0</v>
      </c>
      <c r="R24" s="107"/>
      <c r="S24" s="108">
        <f>P24-O24+Q24+R24</f>
        <v>0.08239583333333333</v>
      </c>
      <c r="T24" s="88">
        <f>SUM(S24,J24)</f>
        <v>0.08326388888888889</v>
      </c>
      <c r="U24" s="109">
        <v>14</v>
      </c>
      <c r="V24" s="104">
        <v>0</v>
      </c>
      <c r="W24" s="105"/>
      <c r="X24" s="110">
        <v>0.7229166666666668</v>
      </c>
      <c r="Y24" s="100">
        <v>0.7231597222222222</v>
      </c>
      <c r="Z24" s="100">
        <v>0.8230208333333334</v>
      </c>
      <c r="AA24" s="101">
        <v>0</v>
      </c>
      <c r="AB24" s="107"/>
      <c r="AC24" s="87">
        <f>Z24-Y24+AA24+AB24</f>
        <v>0.09986111111111118</v>
      </c>
      <c r="AD24" s="88">
        <f>SUM(J24,S24,AC24)</f>
        <v>0.18312500000000007</v>
      </c>
      <c r="AE24" s="109">
        <v>11</v>
      </c>
      <c r="AF24" s="104">
        <v>0</v>
      </c>
      <c r="AG24" s="105"/>
      <c r="AH24" s="90">
        <v>0.430555555555556</v>
      </c>
      <c r="AI24" s="78">
        <v>0.43067129629629625</v>
      </c>
      <c r="AJ24" s="78">
        <v>0.5012731481481482</v>
      </c>
      <c r="AK24" s="101">
        <v>0</v>
      </c>
      <c r="AL24" s="107"/>
      <c r="AM24" s="87">
        <f>AJ24-AI24+AK24+AL24</f>
        <v>0.07060185185185192</v>
      </c>
      <c r="AN24" s="88">
        <f>SUM(AM24,AC24,S24,J24)</f>
        <v>0.253726851851852</v>
      </c>
      <c r="AO24" s="89">
        <v>12</v>
      </c>
      <c r="AP24" s="83">
        <v>0</v>
      </c>
      <c r="AQ24" s="144"/>
      <c r="AR24" s="90">
        <v>0.5229166666666667</v>
      </c>
      <c r="AS24" s="78">
        <v>0.5229166666666667</v>
      </c>
      <c r="AT24" s="78">
        <v>0.6140740740740741</v>
      </c>
      <c r="AU24" s="80">
        <v>0</v>
      </c>
      <c r="AV24" s="86"/>
      <c r="AW24" s="87">
        <f>AT24-AS24+AU24+AV24</f>
        <v>0.09115740740740741</v>
      </c>
      <c r="AX24" s="148">
        <f>SUM(AW24,AM24,AC24,S24,J24)</f>
        <v>0.3448842592592594</v>
      </c>
      <c r="AY24" s="149">
        <v>13</v>
      </c>
    </row>
    <row r="25" spans="1:51" s="36" customFormat="1" ht="33.75" customHeight="1">
      <c r="A25" s="95">
        <v>14</v>
      </c>
      <c r="B25" s="72"/>
      <c r="C25" s="96" t="s">
        <v>194</v>
      </c>
      <c r="D25" s="97" t="s">
        <v>195</v>
      </c>
      <c r="E25" s="76"/>
      <c r="F25" s="110">
        <v>0.5729166666666666</v>
      </c>
      <c r="G25" s="100">
        <v>0.5729166666666666</v>
      </c>
      <c r="H25" s="100">
        <v>0.5736921296296297</v>
      </c>
      <c r="I25" s="101">
        <v>0</v>
      </c>
      <c r="J25" s="147">
        <v>0.000775462962962963</v>
      </c>
      <c r="K25" s="103" t="s">
        <v>177</v>
      </c>
      <c r="L25" s="104">
        <v>0</v>
      </c>
      <c r="M25" s="105"/>
      <c r="N25" s="110">
        <v>0.6145833333333334</v>
      </c>
      <c r="O25" s="100">
        <v>0.6146990740740741</v>
      </c>
      <c r="P25" s="100">
        <v>0.7126041666666666</v>
      </c>
      <c r="Q25" s="101">
        <v>0</v>
      </c>
      <c r="R25" s="107"/>
      <c r="S25" s="108">
        <f>P25-O25+Q25+R25</f>
        <v>0.0979050925925925</v>
      </c>
      <c r="T25" s="88">
        <f>SUM(S25,J25)</f>
        <v>0.09868055555555547</v>
      </c>
      <c r="U25" s="109">
        <v>23</v>
      </c>
      <c r="V25" s="104">
        <v>0</v>
      </c>
      <c r="W25" s="105"/>
      <c r="X25" s="110">
        <v>0.7402777777777777</v>
      </c>
      <c r="Y25" s="100">
        <v>0.7404050925925926</v>
      </c>
      <c r="Z25" s="100">
        <v>0.834837962962963</v>
      </c>
      <c r="AA25" s="101">
        <v>0</v>
      </c>
      <c r="AB25" s="107"/>
      <c r="AC25" s="87">
        <f>Z25-Y25+AA25+AB25</f>
        <v>0.0944328703703704</v>
      </c>
      <c r="AD25" s="88">
        <f>SUM(J25,S25,AC25)</f>
        <v>0.19311342592592587</v>
      </c>
      <c r="AE25" s="109">
        <v>14</v>
      </c>
      <c r="AF25" s="104">
        <v>0</v>
      </c>
      <c r="AG25" s="105"/>
      <c r="AH25" s="90">
        <v>0.432638888888889</v>
      </c>
      <c r="AI25" s="78">
        <v>0.4327083333333333</v>
      </c>
      <c r="AJ25" s="78">
        <v>0.5009606481481481</v>
      </c>
      <c r="AK25" s="101">
        <v>0</v>
      </c>
      <c r="AL25" s="107"/>
      <c r="AM25" s="87">
        <f>AJ25-AI25+AK25+AL25</f>
        <v>0.06825231481481481</v>
      </c>
      <c r="AN25" s="88">
        <f>SUM(AM25,AC25,S25,J25)</f>
        <v>0.26136574074074065</v>
      </c>
      <c r="AO25" s="89">
        <v>14</v>
      </c>
      <c r="AP25" s="83">
        <v>0</v>
      </c>
      <c r="AQ25" s="144"/>
      <c r="AR25" s="90">
        <v>0.5215277777777778</v>
      </c>
      <c r="AS25" s="78">
        <v>0.5215740740740741</v>
      </c>
      <c r="AT25" s="78">
        <v>0.608275462962963</v>
      </c>
      <c r="AU25" s="80">
        <v>0</v>
      </c>
      <c r="AV25" s="86"/>
      <c r="AW25" s="87">
        <f>AT25-AS25+AU25+AV25</f>
        <v>0.0867013888888889</v>
      </c>
      <c r="AX25" s="148">
        <f>SUM(AW25,AM25,AC25,S25,J25)</f>
        <v>0.34806712962962955</v>
      </c>
      <c r="AY25" s="149">
        <v>14</v>
      </c>
    </row>
    <row r="26" spans="1:51" s="36" customFormat="1" ht="33.75" customHeight="1">
      <c r="A26" s="95">
        <v>15</v>
      </c>
      <c r="B26" s="72"/>
      <c r="C26" s="96" t="s">
        <v>196</v>
      </c>
      <c r="D26" s="97" t="s">
        <v>197</v>
      </c>
      <c r="E26" s="76"/>
      <c r="F26" s="110">
        <v>0.5986111111111111</v>
      </c>
      <c r="G26" s="100">
        <v>0.5986111111111111</v>
      </c>
      <c r="H26" s="100">
        <v>0.599375</v>
      </c>
      <c r="I26" s="101">
        <v>0</v>
      </c>
      <c r="J26" s="147">
        <v>0.0007638888888888889</v>
      </c>
      <c r="K26" s="103" t="s">
        <v>170</v>
      </c>
      <c r="L26" s="104">
        <v>0</v>
      </c>
      <c r="M26" s="105"/>
      <c r="N26" s="110">
        <v>0.640277777777778</v>
      </c>
      <c r="O26" s="100">
        <v>0.6403472222222223</v>
      </c>
      <c r="P26" s="100">
        <v>0.7303703703703704</v>
      </c>
      <c r="Q26" s="101">
        <v>0</v>
      </c>
      <c r="R26" s="107"/>
      <c r="S26" s="108">
        <f>P26-O26+Q26+R26</f>
        <v>0.09002314814814816</v>
      </c>
      <c r="T26" s="88">
        <f>SUM(S26,J26)</f>
        <v>0.09078703703703704</v>
      </c>
      <c r="U26" s="109">
        <v>18</v>
      </c>
      <c r="V26" s="104">
        <v>0</v>
      </c>
      <c r="W26" s="105"/>
      <c r="X26" s="110">
        <v>0.751388888888889</v>
      </c>
      <c r="Y26" s="100">
        <v>0.7514583333333333</v>
      </c>
      <c r="Z26" s="100">
        <v>0.8635185185185185</v>
      </c>
      <c r="AA26" s="101">
        <v>0</v>
      </c>
      <c r="AB26" s="107"/>
      <c r="AC26" s="87">
        <f>Z26-Y26+AA26+AB26</f>
        <v>0.11206018518518512</v>
      </c>
      <c r="AD26" s="88">
        <f>SUM(J26,S26,AC26)</f>
        <v>0.20284722222222218</v>
      </c>
      <c r="AE26" s="109">
        <v>17</v>
      </c>
      <c r="AF26" s="104">
        <v>0</v>
      </c>
      <c r="AG26" s="105"/>
      <c r="AH26" s="90">
        <v>0.434722222222222</v>
      </c>
      <c r="AI26" s="78">
        <v>0.434837962962963</v>
      </c>
      <c r="AJ26" s="78">
        <v>0.5013310185185186</v>
      </c>
      <c r="AK26" s="101">
        <v>0</v>
      </c>
      <c r="AL26" s="107"/>
      <c r="AM26" s="87">
        <f>AJ26-AI26+AK26+AL26</f>
        <v>0.06649305555555557</v>
      </c>
      <c r="AN26" s="88">
        <f>SUM(AM26,AC26,S26,J26)</f>
        <v>0.26934027777777775</v>
      </c>
      <c r="AO26" s="89">
        <v>15</v>
      </c>
      <c r="AP26" s="83">
        <v>0</v>
      </c>
      <c r="AQ26" s="144"/>
      <c r="AR26" s="90">
        <v>0.5236111111111111</v>
      </c>
      <c r="AS26" s="78">
        <v>0.5236805555555556</v>
      </c>
      <c r="AT26" s="78">
        <v>0.6060532407407407</v>
      </c>
      <c r="AU26" s="80">
        <v>0</v>
      </c>
      <c r="AV26" s="86"/>
      <c r="AW26" s="87">
        <f>AT26-AS26+AU26+AV26</f>
        <v>0.08237268518518515</v>
      </c>
      <c r="AX26" s="148">
        <f>SUM(AW26,AM26,AC26,S26,J26)</f>
        <v>0.3517129629629629</v>
      </c>
      <c r="AY26" s="149">
        <v>15</v>
      </c>
    </row>
    <row r="27" spans="1:51" s="36" customFormat="1" ht="33.75" customHeight="1">
      <c r="A27" s="95">
        <v>16</v>
      </c>
      <c r="B27" s="72"/>
      <c r="C27" s="96" t="s">
        <v>198</v>
      </c>
      <c r="D27" s="97" t="s">
        <v>199</v>
      </c>
      <c r="E27" s="76"/>
      <c r="F27" s="110">
        <v>0.5777777777777778</v>
      </c>
      <c r="G27" s="100">
        <v>0.5777777777777778</v>
      </c>
      <c r="H27" s="100">
        <v>0.5785416666666666</v>
      </c>
      <c r="I27" s="101">
        <v>0</v>
      </c>
      <c r="J27" s="147">
        <v>0.0007638888888888889</v>
      </c>
      <c r="K27" s="103" t="s">
        <v>170</v>
      </c>
      <c r="L27" s="104">
        <v>0</v>
      </c>
      <c r="M27" s="105"/>
      <c r="N27" s="110">
        <v>0.619444444444444</v>
      </c>
      <c r="O27" s="100">
        <v>0.619525462962963</v>
      </c>
      <c r="P27" s="100">
        <v>0.7095254629629629</v>
      </c>
      <c r="Q27" s="101">
        <v>0</v>
      </c>
      <c r="R27" s="107"/>
      <c r="S27" s="108">
        <f>P27-O27+Q27+R27</f>
        <v>0.08999999999999997</v>
      </c>
      <c r="T27" s="88">
        <f>SUM(S27,J27)</f>
        <v>0.09076388888888885</v>
      </c>
      <c r="U27" s="109">
        <v>17</v>
      </c>
      <c r="V27" s="104">
        <v>0</v>
      </c>
      <c r="W27" s="105"/>
      <c r="X27" s="110">
        <v>0.7340277777777778</v>
      </c>
      <c r="Y27" s="100">
        <v>0.7339699074074074</v>
      </c>
      <c r="Z27" s="100" t="s">
        <v>61</v>
      </c>
      <c r="AA27" s="101">
        <v>0.125</v>
      </c>
      <c r="AB27" s="107"/>
      <c r="AC27" s="87">
        <v>0.125</v>
      </c>
      <c r="AD27" s="88">
        <f>SUM(J27,S27,AC27)</f>
        <v>0.21576388888888887</v>
      </c>
      <c r="AE27" s="109">
        <v>21</v>
      </c>
      <c r="AF27" s="104">
        <v>0</v>
      </c>
      <c r="AG27" s="105"/>
      <c r="AH27" s="90">
        <v>0.4375</v>
      </c>
      <c r="AI27" s="78">
        <v>0.43799768518518517</v>
      </c>
      <c r="AJ27" s="78">
        <v>0.5053935185185185</v>
      </c>
      <c r="AK27" s="101">
        <v>0</v>
      </c>
      <c r="AL27" s="107"/>
      <c r="AM27" s="87">
        <f>AJ27-AI27+AK27+AL27</f>
        <v>0.06739583333333338</v>
      </c>
      <c r="AN27" s="88">
        <f>SUM(AM27,AC27,S27,J27)</f>
        <v>0.28315972222222224</v>
      </c>
      <c r="AO27" s="89">
        <v>19</v>
      </c>
      <c r="AP27" s="83">
        <v>0</v>
      </c>
      <c r="AQ27" s="144"/>
      <c r="AR27" s="90">
        <v>0.5263888888888889</v>
      </c>
      <c r="AS27" s="78">
        <v>0.5265046296296296</v>
      </c>
      <c r="AT27" s="78">
        <v>0.6107175925925926</v>
      </c>
      <c r="AU27" s="80">
        <v>0</v>
      </c>
      <c r="AV27" s="86"/>
      <c r="AW27" s="87">
        <f>AT27-AS27+AU27+AV27</f>
        <v>0.08421296296296299</v>
      </c>
      <c r="AX27" s="148">
        <f>SUM(AW27,AM27,AC27,S27,J27)</f>
        <v>0.36737268518518523</v>
      </c>
      <c r="AY27" s="149">
        <v>16</v>
      </c>
    </row>
    <row r="28" spans="1:51" s="36" customFormat="1" ht="33.75" customHeight="1">
      <c r="A28" s="95">
        <v>17</v>
      </c>
      <c r="B28" s="72"/>
      <c r="C28" s="96" t="s">
        <v>200</v>
      </c>
      <c r="D28" s="97" t="s">
        <v>201</v>
      </c>
      <c r="E28" s="76"/>
      <c r="F28" s="110">
        <v>0.5833333333333334</v>
      </c>
      <c r="G28" s="100">
        <v>0.5833333333333334</v>
      </c>
      <c r="H28" s="100">
        <v>0.5841087962962963</v>
      </c>
      <c r="I28" s="101">
        <v>0</v>
      </c>
      <c r="J28" s="147">
        <v>0.000775462962962963</v>
      </c>
      <c r="K28" s="103" t="s">
        <v>177</v>
      </c>
      <c r="L28" s="104">
        <v>0</v>
      </c>
      <c r="M28" s="105"/>
      <c r="N28" s="110">
        <v>0.625</v>
      </c>
      <c r="O28" s="100">
        <v>0.6250578703703703</v>
      </c>
      <c r="P28" s="100">
        <v>0.7017824074074074</v>
      </c>
      <c r="Q28" s="101">
        <v>0</v>
      </c>
      <c r="R28" s="107"/>
      <c r="S28" s="108">
        <f>P28-O28+Q28+R28</f>
        <v>0.07672453703703708</v>
      </c>
      <c r="T28" s="88">
        <f>SUM(S28,J28)</f>
        <v>0.07750000000000004</v>
      </c>
      <c r="U28" s="109">
        <v>9</v>
      </c>
      <c r="V28" s="104">
        <v>0</v>
      </c>
      <c r="W28" s="105"/>
      <c r="X28" s="110">
        <v>0.7277777777777777</v>
      </c>
      <c r="Y28" s="100">
        <v>0.7519791666666666</v>
      </c>
      <c r="Z28" s="100" t="s">
        <v>61</v>
      </c>
      <c r="AA28" s="101">
        <v>0.125</v>
      </c>
      <c r="AB28" s="107"/>
      <c r="AC28" s="87">
        <f>SUM(AA28)</f>
        <v>0.125</v>
      </c>
      <c r="AD28" s="88">
        <f>SUM(J28,S28,AC28)</f>
        <v>0.20250000000000004</v>
      </c>
      <c r="AE28" s="109">
        <v>16</v>
      </c>
      <c r="AF28" s="104">
        <v>0</v>
      </c>
      <c r="AG28" s="105"/>
      <c r="AH28" s="90">
        <v>0.434027777777778</v>
      </c>
      <c r="AI28" s="78">
        <v>0.4341203703703704</v>
      </c>
      <c r="AJ28" s="78">
        <v>0.505474537037037</v>
      </c>
      <c r="AK28" s="101">
        <v>0</v>
      </c>
      <c r="AL28" s="107"/>
      <c r="AM28" s="87">
        <f>AJ28-AI28+AK28+AL28</f>
        <v>0.07135416666666666</v>
      </c>
      <c r="AN28" s="88">
        <f>SUM(AM28,AC28,S28,J28)</f>
        <v>0.2738541666666667</v>
      </c>
      <c r="AO28" s="89">
        <v>16</v>
      </c>
      <c r="AP28" s="83">
        <v>0</v>
      </c>
      <c r="AQ28" s="144"/>
      <c r="AR28" s="90">
        <v>0.5270833333333333</v>
      </c>
      <c r="AS28" s="78">
        <v>0.5216898148148148</v>
      </c>
      <c r="AT28" s="78">
        <v>0.6108564814814815</v>
      </c>
      <c r="AU28" s="80">
        <v>0.005555555555555556</v>
      </c>
      <c r="AV28" s="86"/>
      <c r="AW28" s="87">
        <f>AT28-AS28+AU28+AV28</f>
        <v>0.09472222222222228</v>
      </c>
      <c r="AX28" s="148">
        <f>SUM(AW28,AM28,AC28,S28,J28)</f>
        <v>0.36857638888888894</v>
      </c>
      <c r="AY28" s="149">
        <v>17</v>
      </c>
    </row>
    <row r="29" spans="1:51" s="36" customFormat="1" ht="33.75" customHeight="1">
      <c r="A29" s="95">
        <v>18</v>
      </c>
      <c r="B29" s="72"/>
      <c r="C29" s="96" t="s">
        <v>202</v>
      </c>
      <c r="D29" s="97" t="s">
        <v>203</v>
      </c>
      <c r="E29" s="76"/>
      <c r="F29" s="110">
        <v>0.576388888888889</v>
      </c>
      <c r="G29" s="100">
        <v>0.576388888888889</v>
      </c>
      <c r="H29" s="100">
        <v>0.5772337962962962</v>
      </c>
      <c r="I29" s="101">
        <v>0</v>
      </c>
      <c r="J29" s="147">
        <v>0.0008449074074074075</v>
      </c>
      <c r="K29" s="103" t="s">
        <v>204</v>
      </c>
      <c r="L29" s="104">
        <v>0</v>
      </c>
      <c r="M29" s="105"/>
      <c r="N29" s="110">
        <v>0.618055555555556</v>
      </c>
      <c r="O29" s="100">
        <v>0.6181944444444444</v>
      </c>
      <c r="P29" s="100">
        <v>0.7041550925925927</v>
      </c>
      <c r="Q29" s="101">
        <v>0</v>
      </c>
      <c r="R29" s="107"/>
      <c r="S29" s="108">
        <f>P29-O29+Q29+R29</f>
        <v>0.0859606481481483</v>
      </c>
      <c r="T29" s="88">
        <f>SUM(S29,J29)</f>
        <v>0.0868055555555557</v>
      </c>
      <c r="U29" s="109">
        <v>16</v>
      </c>
      <c r="V29" s="104">
        <v>1</v>
      </c>
      <c r="W29" s="105"/>
      <c r="X29" s="110">
        <v>0.7298611111111111</v>
      </c>
      <c r="Y29" s="100">
        <v>0.729363425925926</v>
      </c>
      <c r="Z29" s="100">
        <v>0.8333449074074074</v>
      </c>
      <c r="AA29" s="101">
        <v>0.020833333333333332</v>
      </c>
      <c r="AB29" s="107"/>
      <c r="AC29" s="87">
        <f>Z29-Y29+AA29+AB29</f>
        <v>0.12481481481481478</v>
      </c>
      <c r="AD29" s="88">
        <f>SUM(J29,S29,AC29)</f>
        <v>0.2116203703703705</v>
      </c>
      <c r="AE29" s="109">
        <v>20</v>
      </c>
      <c r="AF29" s="104">
        <v>0</v>
      </c>
      <c r="AG29" s="105"/>
      <c r="AH29" s="90">
        <v>0.436805555555556</v>
      </c>
      <c r="AI29" s="78">
        <v>0.43752314814814813</v>
      </c>
      <c r="AJ29" s="78">
        <v>0.5103472222222222</v>
      </c>
      <c r="AK29" s="101">
        <v>0</v>
      </c>
      <c r="AL29" s="107"/>
      <c r="AM29" s="87">
        <f>AJ29-AI29+AK29+AL29</f>
        <v>0.07282407407407404</v>
      </c>
      <c r="AN29" s="88">
        <f>SUM(AM29,AC29,S29,J29)</f>
        <v>0.2844444444444445</v>
      </c>
      <c r="AO29" s="89">
        <v>20</v>
      </c>
      <c r="AP29" s="83">
        <v>0</v>
      </c>
      <c r="AQ29" s="144"/>
      <c r="AR29" s="90">
        <v>0.5326388888888889</v>
      </c>
      <c r="AS29" s="78">
        <v>0.5326967592592592</v>
      </c>
      <c r="AT29" s="78">
        <v>0.6208217592592592</v>
      </c>
      <c r="AU29" s="80">
        <v>0</v>
      </c>
      <c r="AV29" s="86"/>
      <c r="AW29" s="87">
        <f>AT29-AS29+AU29+AV29</f>
        <v>0.08812500000000001</v>
      </c>
      <c r="AX29" s="148">
        <f>SUM(AW29,AM29,AC29,S29,J29)</f>
        <v>0.3725694444444445</v>
      </c>
      <c r="AY29" s="149">
        <v>18</v>
      </c>
    </row>
    <row r="30" spans="1:51" s="36" customFormat="1" ht="33.75" customHeight="1">
      <c r="A30" s="95">
        <v>19</v>
      </c>
      <c r="B30" s="72"/>
      <c r="C30" s="96" t="s">
        <v>205</v>
      </c>
      <c r="D30" s="97" t="s">
        <v>206</v>
      </c>
      <c r="E30" s="76"/>
      <c r="F30" s="110">
        <v>0.5902777777777778</v>
      </c>
      <c r="G30" s="100">
        <v>0.5902777777777778</v>
      </c>
      <c r="H30" s="100">
        <v>0.5910416666666667</v>
      </c>
      <c r="I30" s="101">
        <v>0</v>
      </c>
      <c r="J30" s="147">
        <v>0.0007638888888888889</v>
      </c>
      <c r="K30" s="103" t="s">
        <v>170</v>
      </c>
      <c r="L30" s="104">
        <v>0</v>
      </c>
      <c r="M30" s="105"/>
      <c r="N30" s="110">
        <v>0.631944444444444</v>
      </c>
      <c r="O30" s="100">
        <v>0.6319560185185186</v>
      </c>
      <c r="P30" s="100">
        <v>0.7274652777777778</v>
      </c>
      <c r="Q30" s="101">
        <v>0</v>
      </c>
      <c r="R30" s="107"/>
      <c r="S30" s="108">
        <f>P30-O30+Q30+R30</f>
        <v>0.09550925925925924</v>
      </c>
      <c r="T30" s="88">
        <f>SUM(S30,J30)</f>
        <v>0.09627314814814812</v>
      </c>
      <c r="U30" s="109">
        <v>22</v>
      </c>
      <c r="V30" s="104">
        <v>0</v>
      </c>
      <c r="W30" s="105"/>
      <c r="X30" s="110">
        <v>0.748611111111111</v>
      </c>
      <c r="Y30" s="100">
        <v>0.7487268518518518</v>
      </c>
      <c r="Z30" s="100">
        <v>0.8338541666666667</v>
      </c>
      <c r="AA30" s="101">
        <v>0</v>
      </c>
      <c r="AB30" s="107"/>
      <c r="AC30" s="87">
        <f>Z30-Y30+AA30+AB30</f>
        <v>0.08512731481481484</v>
      </c>
      <c r="AD30" s="88">
        <f>SUM(J30,S30,AC30)</f>
        <v>0.18140046296296297</v>
      </c>
      <c r="AE30" s="109">
        <v>9</v>
      </c>
      <c r="AF30" s="104">
        <v>0</v>
      </c>
      <c r="AG30" s="105"/>
      <c r="AH30" s="90">
        <v>0.429166666666667</v>
      </c>
      <c r="AI30" s="78">
        <v>0.42925925925925923</v>
      </c>
      <c r="AJ30" s="78">
        <v>0.5459027777777777</v>
      </c>
      <c r="AK30" s="101">
        <v>0</v>
      </c>
      <c r="AL30" s="107"/>
      <c r="AM30" s="87">
        <f>AJ30-AI30+AK30+AL30</f>
        <v>0.11664351851851851</v>
      </c>
      <c r="AN30" s="88">
        <f>SUM(AM30,AC30,S30,J30)</f>
        <v>0.2980439814814815</v>
      </c>
      <c r="AO30" s="89">
        <v>21</v>
      </c>
      <c r="AP30" s="83">
        <v>0</v>
      </c>
      <c r="AQ30" s="144"/>
      <c r="AR30" s="90">
        <v>0.5666666666666667</v>
      </c>
      <c r="AS30" s="78">
        <v>0.5667361111111111</v>
      </c>
      <c r="AT30" s="78">
        <v>0.6511805555555555</v>
      </c>
      <c r="AU30" s="80">
        <v>0</v>
      </c>
      <c r="AV30" s="86"/>
      <c r="AW30" s="87">
        <f>AT30-AS30+AU30+AV30</f>
        <v>0.08444444444444443</v>
      </c>
      <c r="AX30" s="148">
        <f>SUM(AW30,AM30,AC30,S30,J30)</f>
        <v>0.3824884259259259</v>
      </c>
      <c r="AY30" s="149">
        <v>19</v>
      </c>
    </row>
    <row r="31" spans="1:51" s="36" customFormat="1" ht="33.75" customHeight="1">
      <c r="A31" s="95">
        <v>20</v>
      </c>
      <c r="B31" s="72"/>
      <c r="C31" s="96" t="s">
        <v>207</v>
      </c>
      <c r="D31" s="97" t="s">
        <v>208</v>
      </c>
      <c r="E31" s="76"/>
      <c r="F31" s="110">
        <v>0.59375</v>
      </c>
      <c r="G31" s="100">
        <v>0.59375</v>
      </c>
      <c r="H31" s="100">
        <v>0.594537037037037</v>
      </c>
      <c r="I31" s="101">
        <v>0</v>
      </c>
      <c r="J31" s="147">
        <v>0.000787037037037037</v>
      </c>
      <c r="K31" s="103" t="s">
        <v>162</v>
      </c>
      <c r="L31" s="104">
        <v>0</v>
      </c>
      <c r="M31" s="105"/>
      <c r="N31" s="110">
        <v>0.635416666666667</v>
      </c>
      <c r="O31" s="100">
        <v>0.6355324074074075</v>
      </c>
      <c r="P31" s="100">
        <v>0.7395833333333334</v>
      </c>
      <c r="Q31" s="101">
        <v>0</v>
      </c>
      <c r="R31" s="107"/>
      <c r="S31" s="108">
        <f>P31-O31+Q31+R31</f>
        <v>0.10405092592592591</v>
      </c>
      <c r="T31" s="88">
        <f>SUM(S31,J31)</f>
        <v>0.10483796296296294</v>
      </c>
      <c r="U31" s="109">
        <v>26</v>
      </c>
      <c r="V31" s="104">
        <v>0</v>
      </c>
      <c r="W31" s="105"/>
      <c r="X31" s="110">
        <v>0.7611111111111111</v>
      </c>
      <c r="Y31" s="100">
        <v>0.7611805555555556</v>
      </c>
      <c r="Z31" s="100" t="s">
        <v>61</v>
      </c>
      <c r="AA31" s="101">
        <v>0.125</v>
      </c>
      <c r="AB31" s="107"/>
      <c r="AC31" s="87">
        <f>SUM(AA31)</f>
        <v>0.125</v>
      </c>
      <c r="AD31" s="88">
        <f>SUM(J31,S31,AC31)</f>
        <v>0.22983796296296294</v>
      </c>
      <c r="AE31" s="109">
        <v>24</v>
      </c>
      <c r="AF31" s="104">
        <v>0</v>
      </c>
      <c r="AG31" s="105"/>
      <c r="AH31" s="90">
        <v>0.439583333333333</v>
      </c>
      <c r="AI31" s="78">
        <v>0.4396412037037037</v>
      </c>
      <c r="AJ31" s="78">
        <v>0.5102546296296296</v>
      </c>
      <c r="AK31" s="101">
        <v>0</v>
      </c>
      <c r="AL31" s="107"/>
      <c r="AM31" s="87">
        <f>AJ31-AI31+AK31+AL31</f>
        <v>0.07061342592592595</v>
      </c>
      <c r="AN31" s="88">
        <f>SUM(AM31,AC31,S31,J31)</f>
        <v>0.3004513888888889</v>
      </c>
      <c r="AO31" s="89">
        <v>23</v>
      </c>
      <c r="AP31" s="83">
        <v>0</v>
      </c>
      <c r="AQ31" s="144"/>
      <c r="AR31" s="90">
        <v>0.5319444444444444</v>
      </c>
      <c r="AS31" s="78">
        <v>0.5319791666666667</v>
      </c>
      <c r="AT31" s="78">
        <v>0.6206018518518518</v>
      </c>
      <c r="AU31" s="80">
        <v>0</v>
      </c>
      <c r="AV31" s="86"/>
      <c r="AW31" s="87">
        <f>AT31-AS31+AU31+AV31</f>
        <v>0.08862268518518512</v>
      </c>
      <c r="AX31" s="148">
        <f>SUM(AW31,AM31,AC31,S31,J31)</f>
        <v>0.389074074074074</v>
      </c>
      <c r="AY31" s="149">
        <v>20</v>
      </c>
    </row>
    <row r="32" spans="1:51" s="36" customFormat="1" ht="33.75" customHeight="1">
      <c r="A32" s="95">
        <v>21</v>
      </c>
      <c r="B32" s="72"/>
      <c r="C32" s="96" t="s">
        <v>209</v>
      </c>
      <c r="D32" s="97" t="s">
        <v>210</v>
      </c>
      <c r="E32" s="76"/>
      <c r="F32" s="110">
        <v>0.5875</v>
      </c>
      <c r="G32" s="100">
        <v>0.5875</v>
      </c>
      <c r="H32" s="100">
        <v>0.5883333333333333</v>
      </c>
      <c r="I32" s="101">
        <v>0</v>
      </c>
      <c r="J32" s="147">
        <v>0.0008333333333333334</v>
      </c>
      <c r="K32" s="103" t="s">
        <v>187</v>
      </c>
      <c r="L32" s="104">
        <v>0</v>
      </c>
      <c r="M32" s="105"/>
      <c r="N32" s="110">
        <v>0.629166666666667</v>
      </c>
      <c r="O32" s="100">
        <v>0.6292245370370371</v>
      </c>
      <c r="P32" s="100">
        <v>0.7292592592592593</v>
      </c>
      <c r="Q32" s="101">
        <v>0</v>
      </c>
      <c r="R32" s="107"/>
      <c r="S32" s="108">
        <f>P32-O32+Q32+R32</f>
        <v>0.1000347222222222</v>
      </c>
      <c r="T32" s="88">
        <f>SUM(S32,J32)</f>
        <v>0.10086805555555554</v>
      </c>
      <c r="U32" s="109">
        <v>25</v>
      </c>
      <c r="V32" s="104">
        <v>0</v>
      </c>
      <c r="W32" s="105"/>
      <c r="X32" s="110">
        <v>0.7506944444444444</v>
      </c>
      <c r="Y32" s="100">
        <v>0.7507407407407407</v>
      </c>
      <c r="Z32" s="100">
        <v>0.8750347222222222</v>
      </c>
      <c r="AA32" s="101">
        <v>0</v>
      </c>
      <c r="AB32" s="107"/>
      <c r="AC32" s="87">
        <f>Z32-Y32+AA32+AB32</f>
        <v>0.12429398148148152</v>
      </c>
      <c r="AD32" s="88">
        <f>SUM(J32,S32,AC32)</f>
        <v>0.22516203703703708</v>
      </c>
      <c r="AE32" s="109">
        <v>23</v>
      </c>
      <c r="AF32" s="104">
        <v>0</v>
      </c>
      <c r="AG32" s="105"/>
      <c r="AH32" s="90">
        <v>0.438888888888889</v>
      </c>
      <c r="AI32" s="78">
        <v>0.4388888888888889</v>
      </c>
      <c r="AJ32" s="78">
        <v>0.5131944444444444</v>
      </c>
      <c r="AK32" s="101">
        <v>0</v>
      </c>
      <c r="AL32" s="107"/>
      <c r="AM32" s="87">
        <f>AJ32-AI32+AK32+AL32</f>
        <v>0.07430555555555551</v>
      </c>
      <c r="AN32" s="88">
        <f>SUM(AM32,AC32,S32,J32)</f>
        <v>0.2994675925925926</v>
      </c>
      <c r="AO32" s="89">
        <v>22</v>
      </c>
      <c r="AP32" s="83">
        <v>0</v>
      </c>
      <c r="AQ32" s="144"/>
      <c r="AR32" s="90">
        <v>0.5347222222222222</v>
      </c>
      <c r="AS32" s="78">
        <v>0.5347222222222222</v>
      </c>
      <c r="AT32" s="78">
        <v>0.6365740740740741</v>
      </c>
      <c r="AU32" s="80">
        <v>0</v>
      </c>
      <c r="AV32" s="86"/>
      <c r="AW32" s="87">
        <f>AT32-AS32+AU32+AV32</f>
        <v>0.10185185185185186</v>
      </c>
      <c r="AX32" s="148">
        <f>SUM(AW32,AM32,AC32,S32,J32)</f>
        <v>0.40131944444444445</v>
      </c>
      <c r="AY32" s="149">
        <v>21</v>
      </c>
    </row>
    <row r="33" spans="1:51" s="36" customFormat="1" ht="33.75" customHeight="1">
      <c r="A33" s="95">
        <v>22</v>
      </c>
      <c r="B33" s="72"/>
      <c r="C33" s="96" t="s">
        <v>211</v>
      </c>
      <c r="D33" s="97" t="s">
        <v>212</v>
      </c>
      <c r="E33" s="76"/>
      <c r="F33" s="110">
        <v>0.5736111111111112</v>
      </c>
      <c r="G33" s="100">
        <v>0.5736111111111112</v>
      </c>
      <c r="H33" s="100">
        <v>0.5743981481481482</v>
      </c>
      <c r="I33" s="101">
        <v>0</v>
      </c>
      <c r="J33" s="147">
        <v>0.000787037037037037</v>
      </c>
      <c r="K33" s="103" t="s">
        <v>162</v>
      </c>
      <c r="L33" s="104">
        <v>0</v>
      </c>
      <c r="M33" s="105"/>
      <c r="N33" s="110">
        <v>0.6152777777777778</v>
      </c>
      <c r="O33" s="100">
        <v>0.6154398148148148</v>
      </c>
      <c r="P33" s="100">
        <v>0.7394328703703703</v>
      </c>
      <c r="Q33" s="101">
        <v>0</v>
      </c>
      <c r="R33" s="107"/>
      <c r="S33" s="108">
        <f>P33-O33+Q33+R33</f>
        <v>0.12399305555555551</v>
      </c>
      <c r="T33" s="88">
        <f>SUM(S33,J33)</f>
        <v>0.12478009259259254</v>
      </c>
      <c r="U33" s="109">
        <v>29</v>
      </c>
      <c r="V33" s="104">
        <v>0</v>
      </c>
      <c r="W33" s="105"/>
      <c r="X33" s="110">
        <v>0.7604166666666666</v>
      </c>
      <c r="Y33" s="100">
        <v>0.7604976851851851</v>
      </c>
      <c r="Z33" s="100" t="s">
        <v>61</v>
      </c>
      <c r="AA33" s="101">
        <v>0.125</v>
      </c>
      <c r="AB33" s="107"/>
      <c r="AC33" s="87">
        <f>SUM(AA33)</f>
        <v>0.125</v>
      </c>
      <c r="AD33" s="88">
        <f>SUM(J33,S33,AC33)</f>
        <v>0.24978009259259254</v>
      </c>
      <c r="AE33" s="109">
        <v>25</v>
      </c>
      <c r="AF33" s="104">
        <v>0</v>
      </c>
      <c r="AG33" s="105"/>
      <c r="AH33" s="90">
        <v>0.440277777777778</v>
      </c>
      <c r="AI33" s="78">
        <v>0.4404398148148148</v>
      </c>
      <c r="AJ33" s="78">
        <v>0.519525462962963</v>
      </c>
      <c r="AK33" s="80">
        <v>0</v>
      </c>
      <c r="AL33" s="107"/>
      <c r="AM33" s="87">
        <f>AJ33-AI33+AK33+AL33</f>
        <v>0.07908564814814817</v>
      </c>
      <c r="AN33" s="88">
        <f>SUM(AM33,AC33,S33,J33)</f>
        <v>0.3288657407407407</v>
      </c>
      <c r="AO33" s="89">
        <v>24</v>
      </c>
      <c r="AP33" s="83">
        <v>0</v>
      </c>
      <c r="AQ33" s="144"/>
      <c r="AR33" s="90">
        <v>0.5409722222222222</v>
      </c>
      <c r="AS33" s="78">
        <v>0.5410416666666666</v>
      </c>
      <c r="AT33" s="78">
        <v>0.6495023148148148</v>
      </c>
      <c r="AU33" s="80">
        <v>0</v>
      </c>
      <c r="AV33" s="86"/>
      <c r="AW33" s="87">
        <f>AT33-AS33+AU33+AV33</f>
        <v>0.10846064814814815</v>
      </c>
      <c r="AX33" s="148">
        <f>SUM(AW33,AM33,AC33,S33,J33)</f>
        <v>0.43732638888888886</v>
      </c>
      <c r="AY33" s="149">
        <v>22</v>
      </c>
    </row>
    <row r="34" spans="1:51" s="36" customFormat="1" ht="33.75" customHeight="1">
      <c r="A34" s="95">
        <v>23</v>
      </c>
      <c r="B34" s="72"/>
      <c r="C34" s="96" t="s">
        <v>213</v>
      </c>
      <c r="D34" s="97" t="s">
        <v>214</v>
      </c>
      <c r="E34" s="76"/>
      <c r="F34" s="110">
        <v>0.5881944444444445</v>
      </c>
      <c r="G34" s="100">
        <v>0.5881944444444445</v>
      </c>
      <c r="H34" s="100">
        <v>0.5891319444444444</v>
      </c>
      <c r="I34" s="101">
        <v>0</v>
      </c>
      <c r="J34" s="147">
        <v>0.0009375000000000001</v>
      </c>
      <c r="K34" s="103" t="s">
        <v>215</v>
      </c>
      <c r="L34" s="104">
        <v>3</v>
      </c>
      <c r="M34" s="105"/>
      <c r="N34" s="110">
        <v>0.629861111111111</v>
      </c>
      <c r="O34" s="100">
        <v>0.6299421296296296</v>
      </c>
      <c r="P34" s="100">
        <v>0.7157060185185186</v>
      </c>
      <c r="Q34" s="101">
        <v>0.0625</v>
      </c>
      <c r="R34" s="107"/>
      <c r="S34" s="108">
        <f>P34-O34+Q34+R34</f>
        <v>0.14826388888888897</v>
      </c>
      <c r="T34" s="88">
        <f>SUM(S34,J34)</f>
        <v>0.14920138888888898</v>
      </c>
      <c r="U34" s="109">
        <v>32</v>
      </c>
      <c r="V34" s="104">
        <v>0</v>
      </c>
      <c r="W34" s="105"/>
      <c r="X34" s="110">
        <v>0.7416666666666667</v>
      </c>
      <c r="Y34" s="100">
        <v>0.7417708333333333</v>
      </c>
      <c r="Z34" s="100">
        <v>0.8533333333333334</v>
      </c>
      <c r="AA34" s="101">
        <v>0</v>
      </c>
      <c r="AB34" s="107"/>
      <c r="AC34" s="87">
        <f>Z34-Y34+AA34+AB34</f>
        <v>0.11156250000000012</v>
      </c>
      <c r="AD34" s="88">
        <f>SUM(J34,S34,AC34)</f>
        <v>0.26076388888888913</v>
      </c>
      <c r="AE34" s="109">
        <v>27</v>
      </c>
      <c r="AF34" s="104">
        <v>0</v>
      </c>
      <c r="AG34" s="105"/>
      <c r="AH34" s="90">
        <v>0.441666666666667</v>
      </c>
      <c r="AI34" s="78">
        <v>0.4417361111111111</v>
      </c>
      <c r="AJ34" s="78">
        <v>0.5216666666666666</v>
      </c>
      <c r="AK34" s="101">
        <v>0</v>
      </c>
      <c r="AL34" s="107"/>
      <c r="AM34" s="87">
        <f>AJ34-AI34+AK34+AL34</f>
        <v>0.0799305555555555</v>
      </c>
      <c r="AN34" s="88">
        <f>SUM(AM34,AC34,S34,J34)</f>
        <v>0.3406944444444446</v>
      </c>
      <c r="AO34" s="89">
        <v>25</v>
      </c>
      <c r="AP34" s="83">
        <v>0</v>
      </c>
      <c r="AQ34" s="144"/>
      <c r="AR34" s="90">
        <v>0.5430555555555555</v>
      </c>
      <c r="AS34" s="78">
        <v>0.5451736111111111</v>
      </c>
      <c r="AT34" s="78">
        <v>0.6467592592592593</v>
      </c>
      <c r="AU34" s="80">
        <v>0.0020833333333333333</v>
      </c>
      <c r="AV34" s="86"/>
      <c r="AW34" s="87">
        <f>AT34-AS34+AU34+AV34</f>
        <v>0.10366898148148153</v>
      </c>
      <c r="AX34" s="148">
        <f>SUM(AW34,AM34,AC34,S34,J34)</f>
        <v>0.4443634259259261</v>
      </c>
      <c r="AY34" s="149">
        <v>23</v>
      </c>
    </row>
    <row r="35" spans="1:51" s="36" customFormat="1" ht="33.75" customHeight="1">
      <c r="A35" s="95">
        <v>24</v>
      </c>
      <c r="B35" s="72"/>
      <c r="C35" s="96" t="s">
        <v>216</v>
      </c>
      <c r="D35" s="97" t="s">
        <v>217</v>
      </c>
      <c r="E35" s="76"/>
      <c r="F35" s="110">
        <v>0.579861111111111</v>
      </c>
      <c r="G35" s="100">
        <v>0.579861111111111</v>
      </c>
      <c r="H35" s="100">
        <v>0.5806597222222222</v>
      </c>
      <c r="I35" s="101">
        <v>0</v>
      </c>
      <c r="J35" s="147">
        <v>0.000798611111111111</v>
      </c>
      <c r="K35" s="103" t="s">
        <v>184</v>
      </c>
      <c r="L35" s="104">
        <v>0</v>
      </c>
      <c r="M35" s="105"/>
      <c r="N35" s="110">
        <v>0.621527777777778</v>
      </c>
      <c r="O35" s="100">
        <v>0.6214583333333333</v>
      </c>
      <c r="P35" s="100">
        <v>0.7005555555555555</v>
      </c>
      <c r="Q35" s="101">
        <v>0</v>
      </c>
      <c r="R35" s="107"/>
      <c r="S35" s="108">
        <f>P35-O35+Q35+R35</f>
        <v>0.07909722222222215</v>
      </c>
      <c r="T35" s="88">
        <f>SUM(S35,J35)</f>
        <v>0.07989583333333326</v>
      </c>
      <c r="U35" s="109">
        <v>11</v>
      </c>
      <c r="V35" s="104">
        <v>6</v>
      </c>
      <c r="W35" s="105"/>
      <c r="X35" s="110">
        <v>0.7263888888888889</v>
      </c>
      <c r="Y35" s="100">
        <v>0.726099537037037</v>
      </c>
      <c r="Z35" s="100">
        <v>0.8022453703703704</v>
      </c>
      <c r="AA35" s="101">
        <v>0.125</v>
      </c>
      <c r="AB35" s="107"/>
      <c r="AC35" s="87">
        <f>Z35-Y35+AA35+AB35</f>
        <v>0.20114583333333336</v>
      </c>
      <c r="AD35" s="88">
        <f>SUM(J35,S35,AC35)</f>
        <v>0.28104166666666663</v>
      </c>
      <c r="AE35" s="109">
        <v>28</v>
      </c>
      <c r="AF35" s="104">
        <v>0</v>
      </c>
      <c r="AG35" s="105"/>
      <c r="AH35" s="90">
        <v>0.442361111111111</v>
      </c>
      <c r="AI35" s="78">
        <v>0.44245370370370374</v>
      </c>
      <c r="AJ35" s="78">
        <v>0.5405092592592592</v>
      </c>
      <c r="AK35" s="101">
        <v>0</v>
      </c>
      <c r="AL35" s="107"/>
      <c r="AM35" s="87">
        <f>AJ35-AI35+AK35+AL35</f>
        <v>0.09805555555555545</v>
      </c>
      <c r="AN35" s="88">
        <f>SUM(AM35,AC35,S35,J35)</f>
        <v>0.3790972222222221</v>
      </c>
      <c r="AO35" s="89">
        <v>26</v>
      </c>
      <c r="AP35" s="83">
        <v>0</v>
      </c>
      <c r="AQ35" s="144"/>
      <c r="AR35" s="90">
        <v>0.5625</v>
      </c>
      <c r="AS35" s="78">
        <v>0.5627777777777777</v>
      </c>
      <c r="AT35" s="78">
        <v>0.6568055555555555</v>
      </c>
      <c r="AU35" s="80">
        <v>0</v>
      </c>
      <c r="AV35" s="86"/>
      <c r="AW35" s="87">
        <f>AT35-AS35+AU35+AV35</f>
        <v>0.09402777777777782</v>
      </c>
      <c r="AX35" s="148">
        <f>SUM(AW35,AM35,AC35,S35,J35)</f>
        <v>0.4731249999999999</v>
      </c>
      <c r="AY35" s="149">
        <v>24</v>
      </c>
    </row>
    <row r="36" spans="1:51" s="36" customFormat="1" ht="33.75" customHeight="1">
      <c r="A36" s="95">
        <v>25</v>
      </c>
      <c r="B36" s="72"/>
      <c r="C36" s="96" t="s">
        <v>218</v>
      </c>
      <c r="D36" s="97" t="s">
        <v>219</v>
      </c>
      <c r="E36" s="76"/>
      <c r="F36" s="110">
        <v>0.5888888888888889</v>
      </c>
      <c r="G36" s="100">
        <v>0.5888888888888889</v>
      </c>
      <c r="H36" s="100">
        <v>0.5896990740740741</v>
      </c>
      <c r="I36" s="101">
        <v>0</v>
      </c>
      <c r="J36" s="147">
        <v>0.0008101851851851852</v>
      </c>
      <c r="K36" s="103" t="s">
        <v>89</v>
      </c>
      <c r="L36" s="104">
        <v>1</v>
      </c>
      <c r="M36" s="105" t="s">
        <v>120</v>
      </c>
      <c r="N36" s="110">
        <v>0.630555555555556</v>
      </c>
      <c r="O36" s="100">
        <v>0.6306365740740741</v>
      </c>
      <c r="P36" s="100">
        <v>0.736087962962963</v>
      </c>
      <c r="Q36" s="101">
        <v>0.1875</v>
      </c>
      <c r="R36" s="107"/>
      <c r="S36" s="108">
        <v>0.16666666666666666</v>
      </c>
      <c r="T36" s="88">
        <f>SUM(S36,J36)</f>
        <v>0.16747685185185185</v>
      </c>
      <c r="U36" s="109">
        <v>34</v>
      </c>
      <c r="V36" s="104">
        <v>6</v>
      </c>
      <c r="W36" s="105"/>
      <c r="X36" s="110">
        <v>0.7569444444444445</v>
      </c>
      <c r="Y36" s="100">
        <v>0.7584375</v>
      </c>
      <c r="Z36" s="100">
        <v>0.8439930555555555</v>
      </c>
      <c r="AA36" s="101">
        <v>0.12638888888888888</v>
      </c>
      <c r="AB36" s="107"/>
      <c r="AC36" s="87">
        <f>Z36-Y36+AA36+AB36</f>
        <v>0.21194444444444438</v>
      </c>
      <c r="AD36" s="88">
        <f>SUM(J36,S36,AC36)</f>
        <v>0.37942129629629623</v>
      </c>
      <c r="AE36" s="109">
        <v>29</v>
      </c>
      <c r="AF36" s="104">
        <v>0</v>
      </c>
      <c r="AG36" s="105"/>
      <c r="AH36" s="90">
        <v>0.443055555555555</v>
      </c>
      <c r="AI36" s="78">
        <v>0.4432060185185185</v>
      </c>
      <c r="AJ36" s="78">
        <v>0.5055787037037037</v>
      </c>
      <c r="AK36" s="101">
        <v>0</v>
      </c>
      <c r="AL36" s="107"/>
      <c r="AM36" s="87">
        <f>AJ36-AI36+AK36+AL36</f>
        <v>0.06237268518518524</v>
      </c>
      <c r="AN36" s="88">
        <f>SUM(AM36,AC36,S36,J36)</f>
        <v>0.4417939814814814</v>
      </c>
      <c r="AO36" s="89">
        <v>27</v>
      </c>
      <c r="AP36" s="83">
        <v>0</v>
      </c>
      <c r="AQ36" s="144"/>
      <c r="AR36" s="90">
        <v>0.5277777777777778</v>
      </c>
      <c r="AS36" s="78">
        <v>0.5278587962962963</v>
      </c>
      <c r="AT36" s="78">
        <v>0.6103240740740741</v>
      </c>
      <c r="AU36" s="80">
        <v>0</v>
      </c>
      <c r="AV36" s="86"/>
      <c r="AW36" s="87">
        <f>AT36-AS36+AU36+AV36</f>
        <v>0.08246527777777779</v>
      </c>
      <c r="AX36" s="148">
        <f>SUM(AW36,AM36,AC36,S36,J36)</f>
        <v>0.5242592592592592</v>
      </c>
      <c r="AY36" s="149">
        <v>25</v>
      </c>
    </row>
    <row r="37" spans="1:51" s="36" customFormat="1" ht="33.75" customHeight="1">
      <c r="A37" s="95">
        <v>26</v>
      </c>
      <c r="B37" s="72"/>
      <c r="C37" s="96" t="s">
        <v>220</v>
      </c>
      <c r="D37" s="97" t="s">
        <v>221</v>
      </c>
      <c r="E37" s="76"/>
      <c r="F37" s="110">
        <v>0.5951388888888889</v>
      </c>
      <c r="G37" s="100">
        <v>0.5951388888888889</v>
      </c>
      <c r="H37" s="100">
        <v>0.5958796296296297</v>
      </c>
      <c r="I37" s="101">
        <v>0</v>
      </c>
      <c r="J37" s="147">
        <v>0.0007407407407407407</v>
      </c>
      <c r="K37" s="103" t="s">
        <v>167</v>
      </c>
      <c r="L37" s="104">
        <v>14</v>
      </c>
      <c r="M37" s="105"/>
      <c r="N37" s="110">
        <v>0.636805555555556</v>
      </c>
      <c r="O37" s="100">
        <v>0.636886574074074</v>
      </c>
      <c r="P37" s="100">
        <v>0.7304513888888889</v>
      </c>
      <c r="Q37" s="101">
        <v>0.2916666666666667</v>
      </c>
      <c r="R37" s="107"/>
      <c r="S37" s="108">
        <f>P37-O37+Q37+R37</f>
        <v>0.3852314814814816</v>
      </c>
      <c r="T37" s="88">
        <f>SUM(S37,J37)</f>
        <v>0.3859722222222224</v>
      </c>
      <c r="U37" s="109">
        <v>38</v>
      </c>
      <c r="V37" s="104">
        <v>0</v>
      </c>
      <c r="W37" s="105"/>
      <c r="X37" s="110">
        <v>0.75625</v>
      </c>
      <c r="Y37" s="100">
        <v>0.752199074074074</v>
      </c>
      <c r="Z37" s="100">
        <v>0.8258101851851851</v>
      </c>
      <c r="AA37" s="101">
        <v>0.004166666666666667</v>
      </c>
      <c r="AB37" s="107"/>
      <c r="AC37" s="87">
        <f>Z37-Y37+AA37+AB37</f>
        <v>0.07777777777777774</v>
      </c>
      <c r="AD37" s="88">
        <f>SUM(J37,S37,AC37)</f>
        <v>0.4637500000000001</v>
      </c>
      <c r="AE37" s="109">
        <v>30</v>
      </c>
      <c r="AF37" s="104">
        <v>0</v>
      </c>
      <c r="AG37" s="105"/>
      <c r="AH37" s="90">
        <v>0.44375</v>
      </c>
      <c r="AI37" s="78">
        <v>0.4438310185185185</v>
      </c>
      <c r="AJ37" s="78">
        <v>0.5162268518518519</v>
      </c>
      <c r="AK37" s="101">
        <v>0</v>
      </c>
      <c r="AL37" s="107"/>
      <c r="AM37" s="87">
        <f>AJ37-AI37+AK37+AL37</f>
        <v>0.07239583333333338</v>
      </c>
      <c r="AN37" s="88">
        <f>SUM(AM37,AC37,S37,J37)</f>
        <v>0.5361458333333334</v>
      </c>
      <c r="AO37" s="89">
        <v>28</v>
      </c>
      <c r="AP37" s="83">
        <v>5</v>
      </c>
      <c r="AQ37" s="144"/>
      <c r="AR37" s="90">
        <v>0.5375</v>
      </c>
      <c r="AS37" s="78">
        <v>0.5375810185185185</v>
      </c>
      <c r="AT37" s="78">
        <v>0.632337962962963</v>
      </c>
      <c r="AU37" s="80">
        <v>0.10416666666666667</v>
      </c>
      <c r="AV37" s="86"/>
      <c r="AW37" s="87">
        <f>AT37-AS37+AU37+AV37</f>
        <v>0.19892361111111118</v>
      </c>
      <c r="AX37" s="148">
        <f>SUM(AW37,AM37,AC37,S37,J37)</f>
        <v>0.7350694444444446</v>
      </c>
      <c r="AY37" s="149">
        <v>26</v>
      </c>
    </row>
    <row r="38" spans="1:51" s="36" customFormat="1" ht="33.75" customHeight="1">
      <c r="A38" s="95">
        <v>27</v>
      </c>
      <c r="B38" s="72"/>
      <c r="C38" s="96" t="s">
        <v>222</v>
      </c>
      <c r="D38" s="97" t="s">
        <v>223</v>
      </c>
      <c r="E38" s="76"/>
      <c r="F38" s="110">
        <v>0.5847222222222223</v>
      </c>
      <c r="G38" s="100">
        <v>0.5847222222222223</v>
      </c>
      <c r="H38" s="100">
        <v>0.5854976851851852</v>
      </c>
      <c r="I38" s="101">
        <v>0</v>
      </c>
      <c r="J38" s="147">
        <v>0.000775462962962963</v>
      </c>
      <c r="K38" s="103" t="s">
        <v>177</v>
      </c>
      <c r="L38" s="104">
        <v>0</v>
      </c>
      <c r="M38" s="105"/>
      <c r="N38" s="110">
        <v>0.626388888888889</v>
      </c>
      <c r="O38" s="100">
        <v>0.6264351851851852</v>
      </c>
      <c r="P38" s="100">
        <v>0.7315972222222222</v>
      </c>
      <c r="Q38" s="101">
        <v>0</v>
      </c>
      <c r="R38" s="107"/>
      <c r="S38" s="108">
        <f>P38-O38+Q38+R38</f>
        <v>0.10516203703703708</v>
      </c>
      <c r="T38" s="88">
        <f>SUM(S38,J38)</f>
        <v>0.10593750000000005</v>
      </c>
      <c r="U38" s="109">
        <v>27</v>
      </c>
      <c r="V38" s="104">
        <v>0</v>
      </c>
      <c r="W38" s="114"/>
      <c r="X38" s="110">
        <v>0.7541666666666668</v>
      </c>
      <c r="Y38" s="100">
        <v>0.7539236111111111</v>
      </c>
      <c r="Z38" s="100">
        <v>0.8536805555555556</v>
      </c>
      <c r="AA38" s="101">
        <v>0</v>
      </c>
      <c r="AB38" s="107"/>
      <c r="AC38" s="87">
        <f>Z38-Y38+AA38+AB38</f>
        <v>0.0997569444444445</v>
      </c>
      <c r="AD38" s="88">
        <f>SUM(J38,S38,AC38)</f>
        <v>0.20569444444444454</v>
      </c>
      <c r="AE38" s="109">
        <v>18</v>
      </c>
      <c r="AF38" s="104">
        <v>0</v>
      </c>
      <c r="AG38" s="105"/>
      <c r="AH38" s="90">
        <v>0.435416666666667</v>
      </c>
      <c r="AI38" s="78">
        <v>0.43528935185185186</v>
      </c>
      <c r="AJ38" s="78">
        <v>0.5085300925925925</v>
      </c>
      <c r="AK38" s="101">
        <v>0</v>
      </c>
      <c r="AL38" s="107"/>
      <c r="AM38" s="87">
        <f>AJ38-AI38+AK38+AL38</f>
        <v>0.07324074074074066</v>
      </c>
      <c r="AN38" s="88">
        <f>SUM(AM38,AC38,S38,J38)</f>
        <v>0.2789351851851852</v>
      </c>
      <c r="AO38" s="89">
        <v>17</v>
      </c>
      <c r="AP38" s="83">
        <v>16</v>
      </c>
      <c r="AQ38" s="144"/>
      <c r="AR38" s="90">
        <v>0.5298611111111111</v>
      </c>
      <c r="AS38" s="78" t="s">
        <v>61</v>
      </c>
      <c r="AT38" s="78" t="s">
        <v>139</v>
      </c>
      <c r="AU38" s="80">
        <v>0.5208333333333334</v>
      </c>
      <c r="AV38" s="86"/>
      <c r="AW38" s="87">
        <v>0.5208333333333334</v>
      </c>
      <c r="AX38" s="148">
        <f>SUM(AW38,AM38,AC38,S38,J38)</f>
        <v>0.7997685185185185</v>
      </c>
      <c r="AY38" s="149">
        <v>27</v>
      </c>
    </row>
    <row r="39" spans="1:51" s="36" customFormat="1" ht="33.75" customHeight="1">
      <c r="A39" s="95">
        <v>28</v>
      </c>
      <c r="B39" s="72"/>
      <c r="C39" s="96" t="s">
        <v>224</v>
      </c>
      <c r="D39" s="97" t="s">
        <v>225</v>
      </c>
      <c r="E39" s="76"/>
      <c r="F39" s="110">
        <v>0.5805555555555556</v>
      </c>
      <c r="G39" s="100">
        <v>0.5805555555555556</v>
      </c>
      <c r="H39" s="100">
        <v>0.5813194444444444</v>
      </c>
      <c r="I39" s="101">
        <v>0</v>
      </c>
      <c r="J39" s="147">
        <v>0.0007638888888888889</v>
      </c>
      <c r="K39" s="103" t="s">
        <v>170</v>
      </c>
      <c r="L39" s="104">
        <v>1</v>
      </c>
      <c r="M39" s="105"/>
      <c r="N39" s="110">
        <v>0.622222222222222</v>
      </c>
      <c r="O39" s="100">
        <v>0.6220833333333333</v>
      </c>
      <c r="P39" s="100">
        <v>0.7119328703703703</v>
      </c>
      <c r="Q39" s="101">
        <v>0.020833333333333332</v>
      </c>
      <c r="R39" s="107"/>
      <c r="S39" s="108">
        <f>P39-O39+Q39+R39</f>
        <v>0.11068287037037035</v>
      </c>
      <c r="T39" s="88">
        <f>SUM(S39,J39)</f>
        <v>0.11144675925925923</v>
      </c>
      <c r="U39" s="109">
        <v>28</v>
      </c>
      <c r="V39" s="104">
        <v>5</v>
      </c>
      <c r="W39" s="105"/>
      <c r="X39" s="110">
        <v>0.7381944444444444</v>
      </c>
      <c r="Y39" s="100">
        <v>0.7410185185185186</v>
      </c>
      <c r="Z39" s="100">
        <v>0.833275462962963</v>
      </c>
      <c r="AA39" s="101">
        <v>0.002777777777777778</v>
      </c>
      <c r="AB39" s="107"/>
      <c r="AC39" s="87">
        <f>Z39-Y39+AA39+AB39</f>
        <v>0.0950347222222221</v>
      </c>
      <c r="AD39" s="88">
        <f>SUM(J39,S39,AC39)</f>
        <v>0.20648148148148132</v>
      </c>
      <c r="AE39" s="109">
        <v>19</v>
      </c>
      <c r="AF39" s="104">
        <v>0</v>
      </c>
      <c r="AG39" s="117"/>
      <c r="AH39" s="90">
        <v>0.436111111111111</v>
      </c>
      <c r="AI39" s="78">
        <v>0.4361111111111111</v>
      </c>
      <c r="AJ39" s="78">
        <v>0.5107407407407407</v>
      </c>
      <c r="AK39" s="101">
        <v>0</v>
      </c>
      <c r="AL39" s="107"/>
      <c r="AM39" s="87">
        <f>AJ39-AI39+AK39+AL39</f>
        <v>0.0746296296296296</v>
      </c>
      <c r="AN39" s="88">
        <f>SUM(AM39,AC39,S39,J39)</f>
        <v>0.281111111111111</v>
      </c>
      <c r="AO39" s="89">
        <v>18</v>
      </c>
      <c r="AP39" s="83">
        <v>16</v>
      </c>
      <c r="AQ39" s="144"/>
      <c r="AR39" s="90">
        <v>0.5333333333333333</v>
      </c>
      <c r="AS39" s="78" t="s">
        <v>61</v>
      </c>
      <c r="AT39" s="78" t="s">
        <v>139</v>
      </c>
      <c r="AU39" s="80">
        <v>0.5208333333333334</v>
      </c>
      <c r="AV39" s="86"/>
      <c r="AW39" s="87">
        <v>0.5208333333333334</v>
      </c>
      <c r="AX39" s="148">
        <f>SUM(AW39,AM39,AC39,S39,J39)</f>
        <v>0.8019444444444443</v>
      </c>
      <c r="AY39" s="149">
        <v>28</v>
      </c>
    </row>
    <row r="40" spans="1:51" s="36" customFormat="1" ht="33.75" customHeight="1">
      <c r="A40" s="95">
        <v>29</v>
      </c>
      <c r="B40" s="72"/>
      <c r="C40" s="96" t="s">
        <v>226</v>
      </c>
      <c r="D40" s="97" t="s">
        <v>227</v>
      </c>
      <c r="E40" s="76"/>
      <c r="F40" s="110">
        <v>0.5930555555555556</v>
      </c>
      <c r="G40" s="100">
        <v>0.5930555555555556</v>
      </c>
      <c r="H40" s="100">
        <v>0.5938773148148148</v>
      </c>
      <c r="I40" s="101">
        <v>0</v>
      </c>
      <c r="J40" s="147">
        <v>0.0008217592592592592</v>
      </c>
      <c r="K40" s="103" t="s">
        <v>228</v>
      </c>
      <c r="L40" s="104">
        <v>2</v>
      </c>
      <c r="M40" s="105"/>
      <c r="N40" s="110">
        <v>0.634722222222222</v>
      </c>
      <c r="O40" s="100">
        <v>0.6348263888888889</v>
      </c>
      <c r="P40" s="100">
        <v>0.7532523148148148</v>
      </c>
      <c r="Q40" s="101">
        <v>0.041666666666666664</v>
      </c>
      <c r="R40" s="107"/>
      <c r="S40" s="108">
        <f>P40-O40+Q40+R40</f>
        <v>0.1600925925925926</v>
      </c>
      <c r="T40" s="88">
        <f>SUM(S40,J40)</f>
        <v>0.16091435185185185</v>
      </c>
      <c r="U40" s="109">
        <v>33</v>
      </c>
      <c r="V40" s="104">
        <v>9</v>
      </c>
      <c r="W40" s="105" t="s">
        <v>120</v>
      </c>
      <c r="X40" s="110">
        <v>0.7743055555555555</v>
      </c>
      <c r="Y40" s="100">
        <v>0.7744328703703703</v>
      </c>
      <c r="Z40" s="100" t="s">
        <v>61</v>
      </c>
      <c r="AA40" s="101">
        <v>0.3541666666666667</v>
      </c>
      <c r="AB40" s="107"/>
      <c r="AC40" s="87">
        <f>SUM(AA40)</f>
        <v>0.3541666666666667</v>
      </c>
      <c r="AD40" s="88">
        <f>SUM(J40,S40,AC40)</f>
        <v>0.5150810185185185</v>
      </c>
      <c r="AE40" s="109">
        <v>32</v>
      </c>
      <c r="AF40" s="104">
        <v>0</v>
      </c>
      <c r="AG40" s="116" t="s">
        <v>229</v>
      </c>
      <c r="AH40" s="90">
        <v>0.445138888888889</v>
      </c>
      <c r="AI40" s="78">
        <v>0.4446643518518518</v>
      </c>
      <c r="AJ40" s="78">
        <v>0.5973148148148147</v>
      </c>
      <c r="AK40" s="101">
        <v>0.14583333333333334</v>
      </c>
      <c r="AL40" s="107"/>
      <c r="AM40" s="87">
        <v>0.14583333333333334</v>
      </c>
      <c r="AN40" s="88">
        <f>SUM(AM40,AC40,S40,J40)</f>
        <v>0.660914351851852</v>
      </c>
      <c r="AO40" s="89">
        <v>30</v>
      </c>
      <c r="AP40" s="83">
        <v>0</v>
      </c>
      <c r="AQ40" s="116"/>
      <c r="AR40" s="90">
        <v>0.5972222222222222</v>
      </c>
      <c r="AS40" s="78">
        <v>0.5973148148148147</v>
      </c>
      <c r="AT40" s="78" t="s">
        <v>61</v>
      </c>
      <c r="AU40" s="101">
        <v>0.16666666666666666</v>
      </c>
      <c r="AV40" s="107"/>
      <c r="AW40" s="87">
        <v>0.16666666666666666</v>
      </c>
      <c r="AX40" s="148">
        <f>SUM(AW40,AM40,AC40,S40,J40)</f>
        <v>0.8275810185185186</v>
      </c>
      <c r="AY40" s="149">
        <v>29</v>
      </c>
    </row>
    <row r="41" spans="1:51" s="36" customFormat="1" ht="33.75" customHeight="1">
      <c r="A41" s="95">
        <v>30</v>
      </c>
      <c r="B41" s="72"/>
      <c r="C41" s="96" t="s">
        <v>230</v>
      </c>
      <c r="D41" s="97" t="s">
        <v>231</v>
      </c>
      <c r="E41" s="76"/>
      <c r="F41" s="110">
        <v>0.5909722222222222</v>
      </c>
      <c r="G41" s="100">
        <v>0.5909722222222222</v>
      </c>
      <c r="H41" s="100">
        <v>0.5918865740740741</v>
      </c>
      <c r="I41" s="101">
        <v>0</v>
      </c>
      <c r="J41" s="147">
        <v>0.0009143518518518518</v>
      </c>
      <c r="K41" s="103" t="s">
        <v>232</v>
      </c>
      <c r="L41" s="104">
        <v>14</v>
      </c>
      <c r="M41" s="105" t="s">
        <v>120</v>
      </c>
      <c r="N41" s="110">
        <v>0.632638888888889</v>
      </c>
      <c r="O41" s="100">
        <v>0.6327777777777778</v>
      </c>
      <c r="P41" s="100" t="s">
        <v>61</v>
      </c>
      <c r="Q41" s="101">
        <v>0.4583333333333333</v>
      </c>
      <c r="R41" s="107"/>
      <c r="S41" s="108">
        <f>SUM(Q41)</f>
        <v>0.4583333333333333</v>
      </c>
      <c r="T41" s="88">
        <f>SUM(S41,J41)</f>
        <v>0.45924768518518516</v>
      </c>
      <c r="U41" s="109">
        <v>40</v>
      </c>
      <c r="V41" s="104">
        <v>0</v>
      </c>
      <c r="W41" s="105"/>
      <c r="X41" s="110" t="s">
        <v>139</v>
      </c>
      <c r="Y41" s="100">
        <v>0.7392939814814815</v>
      </c>
      <c r="Z41" s="100">
        <v>0.8535648148148148</v>
      </c>
      <c r="AA41" s="101">
        <v>0</v>
      </c>
      <c r="AB41" s="107"/>
      <c r="AC41" s="87">
        <f>Z41-Y41+AA41+AB41</f>
        <v>0.11427083333333332</v>
      </c>
      <c r="AD41" s="88">
        <f>SUM(J41,S41,AC41)</f>
        <v>0.5735185185185185</v>
      </c>
      <c r="AE41" s="109">
        <v>33</v>
      </c>
      <c r="AF41" s="104">
        <v>0</v>
      </c>
      <c r="AG41" s="105"/>
      <c r="AH41" s="90">
        <v>0.445833333333333</v>
      </c>
      <c r="AI41" s="78">
        <v>0.4459259259259259</v>
      </c>
      <c r="AJ41" s="78">
        <v>0.5360185185185186</v>
      </c>
      <c r="AK41" s="101">
        <v>0</v>
      </c>
      <c r="AL41" s="107"/>
      <c r="AM41" s="87">
        <f>AJ41-AI41+AK41+AL41</f>
        <v>0.09009259259259267</v>
      </c>
      <c r="AN41" s="88">
        <f>SUM(AM41,AC41,S41,J41)</f>
        <v>0.663611111111111</v>
      </c>
      <c r="AO41" s="89">
        <v>31</v>
      </c>
      <c r="AP41" s="83">
        <v>0</v>
      </c>
      <c r="AQ41" s="116"/>
      <c r="AR41" s="90">
        <v>0.5576388888888889</v>
      </c>
      <c r="AS41" s="78">
        <v>0.5576967592592593</v>
      </c>
      <c r="AT41" s="78" t="s">
        <v>61</v>
      </c>
      <c r="AU41" s="101">
        <v>0.16666666666666666</v>
      </c>
      <c r="AV41" s="107"/>
      <c r="AW41" s="87">
        <v>0.16666666666666666</v>
      </c>
      <c r="AX41" s="148">
        <f>SUM(AW41,AM41,AC41,S41,J41)</f>
        <v>0.8302777777777777</v>
      </c>
      <c r="AY41" s="149">
        <v>30</v>
      </c>
    </row>
    <row r="42" spans="1:51" s="36" customFormat="1" ht="33.75" customHeight="1">
      <c r="A42" s="95">
        <v>31</v>
      </c>
      <c r="B42" s="72"/>
      <c r="C42" s="96" t="s">
        <v>233</v>
      </c>
      <c r="D42" s="97" t="s">
        <v>234</v>
      </c>
      <c r="E42" s="76"/>
      <c r="F42" s="110">
        <v>0.5819444444444445</v>
      </c>
      <c r="G42" s="100">
        <v>0.5819444444444445</v>
      </c>
      <c r="H42" s="100">
        <v>0.5827546296296297</v>
      </c>
      <c r="I42" s="101">
        <v>0</v>
      </c>
      <c r="J42" s="147">
        <v>0.0008101851851851852</v>
      </c>
      <c r="K42" s="103" t="s">
        <v>89</v>
      </c>
      <c r="L42" s="104">
        <v>1</v>
      </c>
      <c r="M42" s="105"/>
      <c r="N42" s="110">
        <v>0.623611111111111</v>
      </c>
      <c r="O42" s="100">
        <v>0.6237152777777778</v>
      </c>
      <c r="P42" s="100">
        <v>0.8060185185185186</v>
      </c>
      <c r="Q42" s="101">
        <v>0.14583333333333334</v>
      </c>
      <c r="R42" s="107"/>
      <c r="S42" s="108">
        <v>0.125</v>
      </c>
      <c r="T42" s="88">
        <f>SUM(S42,J42)</f>
        <v>0.1258101851851852</v>
      </c>
      <c r="U42" s="109">
        <v>30</v>
      </c>
      <c r="V42" s="104">
        <v>20</v>
      </c>
      <c r="W42" s="105" t="s">
        <v>120</v>
      </c>
      <c r="X42" s="110">
        <v>0.8270833333333334</v>
      </c>
      <c r="Y42" s="100" t="s">
        <v>61</v>
      </c>
      <c r="Z42" s="100"/>
      <c r="AA42" s="101">
        <v>0.5833333333333334</v>
      </c>
      <c r="AB42" s="107"/>
      <c r="AC42" s="87">
        <f>SUM(AA42)</f>
        <v>0.5833333333333334</v>
      </c>
      <c r="AD42" s="88">
        <f>SUM(J42,S42,AC42)</f>
        <v>0.7091435185185185</v>
      </c>
      <c r="AE42" s="109">
        <v>36</v>
      </c>
      <c r="AF42" s="104">
        <v>0</v>
      </c>
      <c r="AG42" s="105"/>
      <c r="AH42" s="90">
        <v>0.447916666666667</v>
      </c>
      <c r="AI42" s="78">
        <v>0.45394675925925926</v>
      </c>
      <c r="AJ42" s="78">
        <v>0.5404282407407407</v>
      </c>
      <c r="AK42" s="101">
        <v>0.005555555555555556</v>
      </c>
      <c r="AL42" s="107"/>
      <c r="AM42" s="87">
        <f>AJ42-AI42+AK42+AL42</f>
        <v>0.09203703703703699</v>
      </c>
      <c r="AN42" s="88">
        <f>SUM(AM42,AC42,S42,J42)</f>
        <v>0.8011805555555556</v>
      </c>
      <c r="AO42" s="89">
        <v>35</v>
      </c>
      <c r="AP42" s="83">
        <v>0</v>
      </c>
      <c r="AQ42" s="144"/>
      <c r="AR42" s="90">
        <v>0.5618055555555556</v>
      </c>
      <c r="AS42" s="78">
        <v>0.561886574074074</v>
      </c>
      <c r="AT42" s="78">
        <v>0.6662268518518518</v>
      </c>
      <c r="AU42" s="80">
        <v>0</v>
      </c>
      <c r="AV42" s="86"/>
      <c r="AW42" s="87">
        <f>AT42-AS42+AU42+AV42</f>
        <v>0.10434027777777777</v>
      </c>
      <c r="AX42" s="148">
        <f>SUM(AW42,AM42,AC42,S42,J42)</f>
        <v>0.9055208333333333</v>
      </c>
      <c r="AY42" s="149">
        <v>31</v>
      </c>
    </row>
    <row r="43" spans="1:51" s="36" customFormat="1" ht="33.75" customHeight="1">
      <c r="A43" s="95">
        <v>32</v>
      </c>
      <c r="B43" s="72"/>
      <c r="C43" s="96" t="s">
        <v>235</v>
      </c>
      <c r="D43" s="97" t="s">
        <v>236</v>
      </c>
      <c r="E43" s="76"/>
      <c r="F43" s="110">
        <v>0.5791666666666667</v>
      </c>
      <c r="G43" s="100">
        <v>0.5791666666666667</v>
      </c>
      <c r="H43" s="100">
        <v>0.5800578703703704</v>
      </c>
      <c r="I43" s="101">
        <v>0</v>
      </c>
      <c r="J43" s="147">
        <v>0.0008912037037037036</v>
      </c>
      <c r="K43" s="103" t="s">
        <v>237</v>
      </c>
      <c r="L43" s="104">
        <v>5</v>
      </c>
      <c r="M43" s="105"/>
      <c r="N43" s="110">
        <v>0.620833333333333</v>
      </c>
      <c r="O43" s="100">
        <v>0.6210069444444445</v>
      </c>
      <c r="P43" s="100" t="s">
        <v>61</v>
      </c>
      <c r="Q43" s="101">
        <v>0.22916666666666666</v>
      </c>
      <c r="R43" s="107"/>
      <c r="S43" s="108">
        <f>SUM(Q43)</f>
        <v>0.22916666666666666</v>
      </c>
      <c r="T43" s="88">
        <f>SUM(S43,J43)</f>
        <v>0.23005787037037037</v>
      </c>
      <c r="U43" s="109">
        <v>37</v>
      </c>
      <c r="V43" s="104">
        <v>20</v>
      </c>
      <c r="W43" s="105" t="s">
        <v>120</v>
      </c>
      <c r="X43" s="110" t="s">
        <v>139</v>
      </c>
      <c r="Y43" s="100" t="s">
        <v>61</v>
      </c>
      <c r="Z43" s="100"/>
      <c r="AA43" s="101">
        <v>0.5833333333333334</v>
      </c>
      <c r="AB43" s="107"/>
      <c r="AC43" s="87">
        <f>SUM(AA43)</f>
        <v>0.5833333333333334</v>
      </c>
      <c r="AD43" s="88">
        <f>SUM(J43,S43,AC43)</f>
        <v>0.8133912037037038</v>
      </c>
      <c r="AE43" s="109">
        <v>39</v>
      </c>
      <c r="AF43" s="104">
        <v>0</v>
      </c>
      <c r="AG43" s="105"/>
      <c r="AH43" s="90">
        <v>0.45</v>
      </c>
      <c r="AI43" s="78">
        <v>0.45309027777777783</v>
      </c>
      <c r="AJ43" s="78">
        <v>0.5374074074074074</v>
      </c>
      <c r="AK43" s="101">
        <v>0.002777777777777778</v>
      </c>
      <c r="AL43" s="107"/>
      <c r="AM43" s="87">
        <f>AJ43-AI43+AK43+AL43</f>
        <v>0.0870949074074074</v>
      </c>
      <c r="AN43" s="88">
        <f>SUM(AM43,AC43,S43,J43)</f>
        <v>0.9004861111111111</v>
      </c>
      <c r="AO43" s="89">
        <v>37</v>
      </c>
      <c r="AP43" s="83">
        <v>0</v>
      </c>
      <c r="AQ43" s="144"/>
      <c r="AR43" s="90">
        <v>0.5590277777777778</v>
      </c>
      <c r="AS43" s="78">
        <v>0.5591203703703703</v>
      </c>
      <c r="AT43" s="78">
        <v>0.6606365740740741</v>
      </c>
      <c r="AU43" s="80">
        <v>0</v>
      </c>
      <c r="AV43" s="86"/>
      <c r="AW43" s="87">
        <f>AT43-AS43+AU43+AV43</f>
        <v>0.10151620370370373</v>
      </c>
      <c r="AX43" s="148">
        <f>SUM(AW43,AM43,AC43,S43,J43)</f>
        <v>1.002002314814815</v>
      </c>
      <c r="AY43" s="149">
        <v>32</v>
      </c>
    </row>
    <row r="44" spans="1:51" s="36" customFormat="1" ht="33.75" customHeight="1">
      <c r="A44" s="95">
        <v>33</v>
      </c>
      <c r="B44" s="72"/>
      <c r="C44" s="96" t="s">
        <v>238</v>
      </c>
      <c r="D44" s="97" t="s">
        <v>239</v>
      </c>
      <c r="E44" s="76"/>
      <c r="F44" s="110">
        <v>0.5944444444444444</v>
      </c>
      <c r="G44" s="100">
        <v>0.5944444444444444</v>
      </c>
      <c r="H44" s="100">
        <v>0.5952777777777778</v>
      </c>
      <c r="I44" s="101">
        <v>0</v>
      </c>
      <c r="J44" s="147">
        <v>0.0008333333333333334</v>
      </c>
      <c r="K44" s="103" t="s">
        <v>187</v>
      </c>
      <c r="L44" s="104">
        <v>2</v>
      </c>
      <c r="M44" s="105"/>
      <c r="N44" s="110">
        <v>0.636111111111111</v>
      </c>
      <c r="O44" s="100">
        <v>0.63625</v>
      </c>
      <c r="P44" s="100">
        <v>0.786076388888889</v>
      </c>
      <c r="Q44" s="101">
        <v>0.041666666666666664</v>
      </c>
      <c r="R44" s="107"/>
      <c r="S44" s="108">
        <f>P44-O44+Q44+R44</f>
        <v>0.19149305555555565</v>
      </c>
      <c r="T44" s="88">
        <f>SUM(S44,J44)</f>
        <v>0.19232638888888898</v>
      </c>
      <c r="U44" s="109">
        <v>35</v>
      </c>
      <c r="V44" s="104">
        <v>20</v>
      </c>
      <c r="W44" s="105" t="s">
        <v>120</v>
      </c>
      <c r="X44" s="110">
        <v>0.8076388888888889</v>
      </c>
      <c r="Y44" s="100" t="s">
        <v>61</v>
      </c>
      <c r="Z44" s="100"/>
      <c r="AA44" s="101">
        <v>0.5833333333333334</v>
      </c>
      <c r="AB44" s="107"/>
      <c r="AC44" s="87">
        <f>SUM(AA44)</f>
        <v>0.5833333333333334</v>
      </c>
      <c r="AD44" s="88">
        <f>SUM(J44,S44,AC44)</f>
        <v>0.7756597222222223</v>
      </c>
      <c r="AE44" s="109">
        <v>37</v>
      </c>
      <c r="AF44" s="104">
        <v>0</v>
      </c>
      <c r="AG44" s="105"/>
      <c r="AH44" s="90">
        <v>0.448611111111111</v>
      </c>
      <c r="AI44" s="78">
        <v>0.4486111111111111</v>
      </c>
      <c r="AJ44" s="78">
        <v>0.5336226851851852</v>
      </c>
      <c r="AK44" s="101">
        <v>0</v>
      </c>
      <c r="AL44" s="107"/>
      <c r="AM44" s="87">
        <f>AJ44-AI44+AK44+AL44</f>
        <v>0.08501157407407406</v>
      </c>
      <c r="AN44" s="88">
        <f>SUM(AM44,AC44,S44,J44)</f>
        <v>0.8606712962962965</v>
      </c>
      <c r="AO44" s="89">
        <v>36</v>
      </c>
      <c r="AP44" s="83">
        <v>1</v>
      </c>
      <c r="AQ44" s="144"/>
      <c r="AR44" s="90">
        <v>0.5548611111111111</v>
      </c>
      <c r="AS44" s="78">
        <v>0.5548611111111111</v>
      </c>
      <c r="AT44" s="78">
        <v>0.6882175925925926</v>
      </c>
      <c r="AU44" s="80">
        <v>0.020833333333333332</v>
      </c>
      <c r="AV44" s="86"/>
      <c r="AW44" s="87">
        <f>AT44-AS44+AU44+AV44</f>
        <v>0.15418981481481484</v>
      </c>
      <c r="AX44" s="148">
        <f>SUM(AW44,AM44,AC44,S44,J44)</f>
        <v>1.0148611111111112</v>
      </c>
      <c r="AY44" s="149">
        <v>33</v>
      </c>
    </row>
    <row r="45" spans="1:51" s="36" customFormat="1" ht="33.75" customHeight="1">
      <c r="A45" s="95">
        <v>34</v>
      </c>
      <c r="B45" s="72"/>
      <c r="C45" s="96" t="s">
        <v>240</v>
      </c>
      <c r="D45" s="97" t="s">
        <v>241</v>
      </c>
      <c r="E45" s="76"/>
      <c r="F45" s="110">
        <v>0.5965277777777778</v>
      </c>
      <c r="G45" s="100">
        <v>0.5965277777777778</v>
      </c>
      <c r="H45" s="100">
        <v>0.5974652777777778</v>
      </c>
      <c r="I45" s="101">
        <v>0</v>
      </c>
      <c r="J45" s="147">
        <v>0.0009375000000000001</v>
      </c>
      <c r="K45" s="103" t="s">
        <v>215</v>
      </c>
      <c r="L45" s="104">
        <v>0</v>
      </c>
      <c r="M45" s="105"/>
      <c r="N45" s="110">
        <v>0.638194444444444</v>
      </c>
      <c r="O45" s="100">
        <v>0.6379513888888889</v>
      </c>
      <c r="P45" s="100">
        <v>0.7860069444444444</v>
      </c>
      <c r="Q45" s="101">
        <v>0.125</v>
      </c>
      <c r="R45" s="107"/>
      <c r="S45" s="108">
        <v>0.125</v>
      </c>
      <c r="T45" s="88">
        <f>SUM(S45,J45)</f>
        <v>0.1259375</v>
      </c>
      <c r="U45" s="109">
        <v>31</v>
      </c>
      <c r="V45" s="104">
        <v>13</v>
      </c>
      <c r="W45" s="116" t="s">
        <v>242</v>
      </c>
      <c r="X45" s="110" t="s">
        <v>139</v>
      </c>
      <c r="Y45" s="100">
        <v>0.8107291666666666</v>
      </c>
      <c r="Z45" s="100">
        <v>0.8767013888888888</v>
      </c>
      <c r="AA45" s="101">
        <v>0.3194444444444445</v>
      </c>
      <c r="AB45" s="107"/>
      <c r="AC45" s="87">
        <f>Z45-Y45+AA45+AB45</f>
        <v>0.3854166666666667</v>
      </c>
      <c r="AD45" s="88">
        <f>SUM(J45,S45,AC45)</f>
        <v>0.5113541666666667</v>
      </c>
      <c r="AE45" s="109">
        <v>31</v>
      </c>
      <c r="AF45" s="104">
        <v>0</v>
      </c>
      <c r="AG45" s="105"/>
      <c r="AH45" s="90">
        <v>0.444444444444444</v>
      </c>
      <c r="AI45" s="78">
        <v>0.4442361111111111</v>
      </c>
      <c r="AJ45" s="78">
        <v>0.5318402777777778</v>
      </c>
      <c r="AK45" s="101">
        <v>0</v>
      </c>
      <c r="AL45" s="107"/>
      <c r="AM45" s="87">
        <f>AJ45-AI45+AK45+AL45</f>
        <v>0.08760416666666665</v>
      </c>
      <c r="AN45" s="88">
        <f>SUM(AM45,AC45,S45,J45)</f>
        <v>0.5989583333333335</v>
      </c>
      <c r="AO45" s="89">
        <v>29</v>
      </c>
      <c r="AP45" s="83">
        <v>11</v>
      </c>
      <c r="AQ45" s="93" t="s">
        <v>120</v>
      </c>
      <c r="AR45" s="90">
        <v>0.5534722222222223</v>
      </c>
      <c r="AS45" s="78">
        <v>0.551886574074074</v>
      </c>
      <c r="AT45" s="78" t="s">
        <v>61</v>
      </c>
      <c r="AU45" s="80">
        <v>0.4166666666666667</v>
      </c>
      <c r="AV45" s="86"/>
      <c r="AW45" s="87">
        <v>0.4166666666666667</v>
      </c>
      <c r="AX45" s="148">
        <f>SUM(AW45,AM45,AC45,S45,J45)</f>
        <v>1.0156250000000002</v>
      </c>
      <c r="AY45" s="149">
        <v>34</v>
      </c>
    </row>
    <row r="46" spans="1:51" s="36" customFormat="1" ht="33.75" customHeight="1">
      <c r="A46" s="95">
        <v>35</v>
      </c>
      <c r="B46" s="72"/>
      <c r="C46" s="96" t="s">
        <v>243</v>
      </c>
      <c r="D46" s="97" t="s">
        <v>244</v>
      </c>
      <c r="E46" s="76"/>
      <c r="F46" s="110">
        <v>0.5750000000000001</v>
      </c>
      <c r="G46" s="100">
        <v>0.5750000000000001</v>
      </c>
      <c r="H46" s="100">
        <v>0.575787037037037</v>
      </c>
      <c r="I46" s="101">
        <v>0</v>
      </c>
      <c r="J46" s="147">
        <v>0.000787037037037037</v>
      </c>
      <c r="K46" s="103" t="s">
        <v>162</v>
      </c>
      <c r="L46" s="104">
        <v>0</v>
      </c>
      <c r="M46" s="105"/>
      <c r="N46" s="110">
        <v>0.616666666666667</v>
      </c>
      <c r="O46" s="100">
        <v>0.6167939814814815</v>
      </c>
      <c r="P46" s="100">
        <v>0.7093634259259259</v>
      </c>
      <c r="Q46" s="101">
        <v>0</v>
      </c>
      <c r="R46" s="107"/>
      <c r="S46" s="108">
        <f>P46-O46+Q46+R46</f>
        <v>0.09256944444444448</v>
      </c>
      <c r="T46" s="88">
        <f>SUM(S46,J46)</f>
        <v>0.09335648148148151</v>
      </c>
      <c r="U46" s="109">
        <v>21</v>
      </c>
      <c r="V46" s="104">
        <v>20</v>
      </c>
      <c r="W46" s="105"/>
      <c r="X46" s="110">
        <v>0.7354166666666666</v>
      </c>
      <c r="Y46" s="100">
        <v>0.7348842592592592</v>
      </c>
      <c r="Z46" s="100" t="s">
        <v>61</v>
      </c>
      <c r="AA46" s="101">
        <v>0.5416666666666666</v>
      </c>
      <c r="AB46" s="107"/>
      <c r="AC46" s="87">
        <f>SUM(AA46)</f>
        <v>0.5416666666666666</v>
      </c>
      <c r="AD46" s="88">
        <f>SUM(J46,S46,AC46)</f>
        <v>0.6350231481481481</v>
      </c>
      <c r="AE46" s="109">
        <v>35</v>
      </c>
      <c r="AF46" s="104">
        <v>0</v>
      </c>
      <c r="AG46" s="105"/>
      <c r="AH46" s="90">
        <v>0.447222222222222</v>
      </c>
      <c r="AI46" s="78">
        <v>0.44721064814814815</v>
      </c>
      <c r="AJ46" s="78">
        <v>0.5617939814814815</v>
      </c>
      <c r="AK46" s="101">
        <v>0</v>
      </c>
      <c r="AL46" s="107"/>
      <c r="AM46" s="87">
        <f>AJ46-AI46+AK46+AL46</f>
        <v>0.11458333333333337</v>
      </c>
      <c r="AN46" s="88">
        <f>SUM(AM46,AC46,S46,J46)</f>
        <v>0.7496064814814816</v>
      </c>
      <c r="AO46" s="89">
        <v>32</v>
      </c>
      <c r="AP46" s="83">
        <v>5</v>
      </c>
      <c r="AQ46" s="144"/>
      <c r="AR46" s="90">
        <v>0.5833333333333334</v>
      </c>
      <c r="AS46" s="78">
        <v>0.5833333333333334</v>
      </c>
      <c r="AT46" s="78" t="s">
        <v>61</v>
      </c>
      <c r="AU46" s="80">
        <v>0.2708333333333333</v>
      </c>
      <c r="AV46" s="86"/>
      <c r="AW46" s="87">
        <v>0.2708333333333333</v>
      </c>
      <c r="AX46" s="148">
        <f>SUM(AW46,AM46,AC46,S46,J46)</f>
        <v>1.0204398148148148</v>
      </c>
      <c r="AY46" s="149">
        <v>35</v>
      </c>
    </row>
    <row r="47" spans="1:51" s="36" customFormat="1" ht="33.75" customHeight="1">
      <c r="A47" s="95">
        <v>36</v>
      </c>
      <c r="B47" s="72"/>
      <c r="C47" s="96" t="s">
        <v>245</v>
      </c>
      <c r="D47" s="97" t="s">
        <v>246</v>
      </c>
      <c r="E47" s="76"/>
      <c r="F47" s="110">
        <v>0.5854166666666667</v>
      </c>
      <c r="G47" s="100">
        <v>0.5854166666666667</v>
      </c>
      <c r="H47" s="100">
        <v>0.58625</v>
      </c>
      <c r="I47" s="101">
        <v>0</v>
      </c>
      <c r="J47" s="147">
        <v>0.0008333333333333334</v>
      </c>
      <c r="K47" s="103" t="s">
        <v>187</v>
      </c>
      <c r="L47" s="104">
        <v>15</v>
      </c>
      <c r="M47" s="105" t="s">
        <v>120</v>
      </c>
      <c r="N47" s="110">
        <v>0.627083333333333</v>
      </c>
      <c r="O47" s="100">
        <v>0.6268518518518519</v>
      </c>
      <c r="P47" s="100" t="s">
        <v>61</v>
      </c>
      <c r="Q47" s="101">
        <v>0.4791666666666667</v>
      </c>
      <c r="R47" s="107"/>
      <c r="S47" s="108">
        <f>SUM(Q47)</f>
        <v>0.4791666666666667</v>
      </c>
      <c r="T47" s="88">
        <f>SUM(S47,J47)</f>
        <v>0.48000000000000004</v>
      </c>
      <c r="U47" s="109">
        <v>41</v>
      </c>
      <c r="V47" s="104">
        <v>20</v>
      </c>
      <c r="W47" s="105" t="s">
        <v>120</v>
      </c>
      <c r="X47" s="110" t="s">
        <v>139</v>
      </c>
      <c r="Y47" s="100" t="s">
        <v>61</v>
      </c>
      <c r="Z47" s="100"/>
      <c r="AA47" s="101">
        <v>0.5833333333333334</v>
      </c>
      <c r="AB47" s="107"/>
      <c r="AC47" s="87">
        <f>SUM(AA47)</f>
        <v>0.5833333333333334</v>
      </c>
      <c r="AD47" s="88">
        <f>SUM(J47,S47,AC47)</f>
        <v>1.0633333333333335</v>
      </c>
      <c r="AE47" s="109">
        <v>41</v>
      </c>
      <c r="AF47" s="104">
        <v>0</v>
      </c>
      <c r="AG47" s="105"/>
      <c r="AH47" s="90">
        <v>0.451388888888889</v>
      </c>
      <c r="AI47" s="78">
        <v>0.4513888888888889</v>
      </c>
      <c r="AJ47" s="78">
        <v>0.5315856481481481</v>
      </c>
      <c r="AK47" s="101">
        <v>0</v>
      </c>
      <c r="AL47" s="107"/>
      <c r="AM47" s="87">
        <f>AJ47-AI47+AK47+AL47</f>
        <v>0.08019675925925923</v>
      </c>
      <c r="AN47" s="88">
        <f>SUM(AM47,AC47,S47,J47)</f>
        <v>1.1435300925925924</v>
      </c>
      <c r="AO47" s="89">
        <v>40</v>
      </c>
      <c r="AP47" s="83">
        <v>0</v>
      </c>
      <c r="AQ47" s="116"/>
      <c r="AR47" s="90">
        <v>0.5527777777777778</v>
      </c>
      <c r="AS47" s="78">
        <v>0.5526388888888889</v>
      </c>
      <c r="AT47" s="78">
        <v>0.6368518518518519</v>
      </c>
      <c r="AU47" s="101">
        <v>0</v>
      </c>
      <c r="AV47" s="107"/>
      <c r="AW47" s="87">
        <f>AT47-AS47+AU47+AV47</f>
        <v>0.08421296296296299</v>
      </c>
      <c r="AX47" s="148">
        <f>SUM(AW47,AM47,AC47,S47,J47)</f>
        <v>1.2277430555555553</v>
      </c>
      <c r="AY47" s="149">
        <v>36</v>
      </c>
    </row>
    <row r="48" spans="1:51" s="36" customFormat="1" ht="33.75" customHeight="1">
      <c r="A48" s="95">
        <v>37</v>
      </c>
      <c r="B48" s="72"/>
      <c r="C48" s="96" t="s">
        <v>247</v>
      </c>
      <c r="D48" s="97" t="s">
        <v>248</v>
      </c>
      <c r="E48" s="76"/>
      <c r="F48" s="110">
        <v>0.5812499999999999</v>
      </c>
      <c r="G48" s="100">
        <v>0.5812499999999999</v>
      </c>
      <c r="H48" s="100">
        <v>0.5820486111111111</v>
      </c>
      <c r="I48" s="101">
        <v>0</v>
      </c>
      <c r="J48" s="147">
        <v>0.000798611111111111</v>
      </c>
      <c r="K48" s="103" t="s">
        <v>184</v>
      </c>
      <c r="L48" s="104">
        <v>0</v>
      </c>
      <c r="M48" s="105"/>
      <c r="N48" s="110">
        <v>0.622916666666667</v>
      </c>
      <c r="O48" s="100">
        <v>0.6229398148148148</v>
      </c>
      <c r="P48" s="100">
        <v>0.7129629629629629</v>
      </c>
      <c r="Q48" s="101">
        <v>0</v>
      </c>
      <c r="R48" s="107"/>
      <c r="S48" s="108">
        <f>P48-O48+Q48+R48</f>
        <v>0.09002314814814816</v>
      </c>
      <c r="T48" s="88">
        <f>SUM(S48,J48)</f>
        <v>0.09082175925925927</v>
      </c>
      <c r="U48" s="109">
        <v>19</v>
      </c>
      <c r="V48" s="104">
        <v>0</v>
      </c>
      <c r="W48" s="105"/>
      <c r="X48" s="110">
        <v>0.7409722222222223</v>
      </c>
      <c r="Y48" s="100">
        <v>0.7410995370370371</v>
      </c>
      <c r="Z48" s="100" t="s">
        <v>61</v>
      </c>
      <c r="AA48" s="101">
        <v>0.125</v>
      </c>
      <c r="AB48" s="107"/>
      <c r="AC48" s="87">
        <f>SUM(AA48)</f>
        <v>0.125</v>
      </c>
      <c r="AD48" s="88">
        <f>SUM(J48,S48,AC48)</f>
        <v>0.21582175925925928</v>
      </c>
      <c r="AE48" s="109">
        <v>22</v>
      </c>
      <c r="AF48" s="104">
        <v>18</v>
      </c>
      <c r="AG48" s="105" t="s">
        <v>120</v>
      </c>
      <c r="AH48" s="90">
        <v>0.438194444444444</v>
      </c>
      <c r="AI48" s="78" t="s">
        <v>61</v>
      </c>
      <c r="AJ48" s="78" t="s">
        <v>139</v>
      </c>
      <c r="AK48" s="101">
        <v>0.5416666666666666</v>
      </c>
      <c r="AL48" s="107"/>
      <c r="AM48" s="87">
        <v>0.5416666666666666</v>
      </c>
      <c r="AN48" s="88">
        <f>SUM(AM48,AC48,S48,J48)</f>
        <v>0.7574884259259259</v>
      </c>
      <c r="AO48" s="89">
        <v>33</v>
      </c>
      <c r="AP48" s="83">
        <v>16</v>
      </c>
      <c r="AQ48" s="93" t="s">
        <v>120</v>
      </c>
      <c r="AR48" s="90" t="s">
        <v>139</v>
      </c>
      <c r="AS48" s="78" t="s">
        <v>61</v>
      </c>
      <c r="AT48" s="78" t="s">
        <v>139</v>
      </c>
      <c r="AU48" s="80">
        <v>0.5208333333333334</v>
      </c>
      <c r="AV48" s="86"/>
      <c r="AW48" s="87">
        <v>0.5208333333333334</v>
      </c>
      <c r="AX48" s="148">
        <f>SUM(AW48,AM48,AC48,S48,J48)</f>
        <v>1.2783217592592593</v>
      </c>
      <c r="AY48" s="149">
        <v>37</v>
      </c>
    </row>
    <row r="49" spans="1:51" s="36" customFormat="1" ht="33.75" customHeight="1">
      <c r="A49" s="95">
        <v>38</v>
      </c>
      <c r="B49" s="72"/>
      <c r="C49" s="96" t="s">
        <v>249</v>
      </c>
      <c r="D49" s="97" t="s">
        <v>250</v>
      </c>
      <c r="E49" s="76"/>
      <c r="F49" s="110">
        <v>0.5895833333333333</v>
      </c>
      <c r="G49" s="100">
        <v>0.5895833333333333</v>
      </c>
      <c r="H49" s="100">
        <v>0.5904398148148148</v>
      </c>
      <c r="I49" s="101">
        <v>0</v>
      </c>
      <c r="J49" s="147">
        <v>0.0008564814814814815</v>
      </c>
      <c r="K49" s="103" t="s">
        <v>190</v>
      </c>
      <c r="L49" s="104">
        <v>0</v>
      </c>
      <c r="M49" s="105"/>
      <c r="N49" s="110">
        <v>0.63125</v>
      </c>
      <c r="O49" s="100">
        <v>0.6313657407407408</v>
      </c>
      <c r="P49" s="100">
        <v>0.7308217592592593</v>
      </c>
      <c r="Q49" s="101">
        <v>0</v>
      </c>
      <c r="R49" s="107"/>
      <c r="S49" s="108">
        <f>P49-O49+Q49+R49</f>
        <v>0.09945601851851849</v>
      </c>
      <c r="T49" s="88">
        <f>SUM(S49,J49)</f>
        <v>0.10031249999999997</v>
      </c>
      <c r="U49" s="109">
        <v>24</v>
      </c>
      <c r="V49" s="104">
        <v>2</v>
      </c>
      <c r="W49" s="105"/>
      <c r="X49" s="110">
        <v>0.7527777777777778</v>
      </c>
      <c r="Y49" s="100">
        <v>0.7528703703703704</v>
      </c>
      <c r="Z49" s="100">
        <v>0.8633912037037037</v>
      </c>
      <c r="AA49" s="101">
        <v>0.041666666666666664</v>
      </c>
      <c r="AB49" s="107"/>
      <c r="AC49" s="87">
        <f>Z49-Y49+AA49+AB49</f>
        <v>0.15218749999999995</v>
      </c>
      <c r="AD49" s="88">
        <f>SUM(J49,S49,AC49)</f>
        <v>0.25249999999999995</v>
      </c>
      <c r="AE49" s="109">
        <v>26</v>
      </c>
      <c r="AF49" s="104">
        <v>18</v>
      </c>
      <c r="AG49" s="105" t="s">
        <v>120</v>
      </c>
      <c r="AH49" s="90">
        <v>0.440972222222222</v>
      </c>
      <c r="AI49" s="78" t="s">
        <v>61</v>
      </c>
      <c r="AJ49" s="78" t="s">
        <v>139</v>
      </c>
      <c r="AK49" s="101">
        <v>0.5416666666666666</v>
      </c>
      <c r="AL49" s="107"/>
      <c r="AM49" s="87">
        <v>0.5416666666666666</v>
      </c>
      <c r="AN49" s="88">
        <f>SUM(AM49,AC49,S49,J49)</f>
        <v>0.7941666666666665</v>
      </c>
      <c r="AO49" s="89">
        <v>34</v>
      </c>
      <c r="AP49" s="83">
        <v>16</v>
      </c>
      <c r="AQ49" s="93" t="s">
        <v>120</v>
      </c>
      <c r="AR49" s="90" t="s">
        <v>139</v>
      </c>
      <c r="AS49" s="78" t="s">
        <v>61</v>
      </c>
      <c r="AT49" s="78" t="s">
        <v>139</v>
      </c>
      <c r="AU49" s="80">
        <v>0.5208333333333334</v>
      </c>
      <c r="AV49" s="86"/>
      <c r="AW49" s="87">
        <v>0.5208333333333334</v>
      </c>
      <c r="AX49" s="148">
        <f>SUM(AW49,AM49,AC49,S49,J49)</f>
        <v>1.315</v>
      </c>
      <c r="AY49" s="149">
        <v>38</v>
      </c>
    </row>
    <row r="50" spans="1:51" s="36" customFormat="1" ht="33.75" customHeight="1">
      <c r="A50" s="95">
        <v>39</v>
      </c>
      <c r="B50" s="72"/>
      <c r="C50" s="96" t="s">
        <v>251</v>
      </c>
      <c r="D50" s="97" t="s">
        <v>252</v>
      </c>
      <c r="E50" s="76"/>
      <c r="F50" s="110">
        <v>0.5868055555555556</v>
      </c>
      <c r="G50" s="100">
        <v>0.5868055555555556</v>
      </c>
      <c r="H50" s="100">
        <v>0.587662037037037</v>
      </c>
      <c r="I50" s="101">
        <v>0</v>
      </c>
      <c r="J50" s="147">
        <v>0.0008564814814814815</v>
      </c>
      <c r="K50" s="103" t="s">
        <v>190</v>
      </c>
      <c r="L50" s="104">
        <v>4</v>
      </c>
      <c r="M50" s="105"/>
      <c r="N50" s="110">
        <v>0.628472222222222</v>
      </c>
      <c r="O50" s="100">
        <v>0.6281134259259259</v>
      </c>
      <c r="P50" s="100" t="s">
        <v>61</v>
      </c>
      <c r="Q50" s="101">
        <v>0.20833333333333334</v>
      </c>
      <c r="R50" s="107"/>
      <c r="S50" s="108">
        <f>SUM(Q50)</f>
        <v>0.20833333333333334</v>
      </c>
      <c r="T50" s="88">
        <f>SUM(S50,J50)</f>
        <v>0.20918981481481483</v>
      </c>
      <c r="U50" s="109">
        <v>36</v>
      </c>
      <c r="V50" s="104">
        <v>20</v>
      </c>
      <c r="W50" s="105" t="s">
        <v>120</v>
      </c>
      <c r="X50" s="110" t="s">
        <v>139</v>
      </c>
      <c r="Y50" s="100" t="s">
        <v>61</v>
      </c>
      <c r="Z50" s="100"/>
      <c r="AA50" s="101">
        <v>0.5833333333333334</v>
      </c>
      <c r="AB50" s="107"/>
      <c r="AC50" s="87">
        <f>SUM(AA50)</f>
        <v>0.5833333333333334</v>
      </c>
      <c r="AD50" s="88">
        <f>SUM(J50,S50,AC50)</f>
        <v>0.7925231481481482</v>
      </c>
      <c r="AE50" s="109">
        <v>38</v>
      </c>
      <c r="AF50" s="104">
        <v>5</v>
      </c>
      <c r="AG50" s="105"/>
      <c r="AH50" s="90">
        <v>0.449305555555555</v>
      </c>
      <c r="AI50" s="78">
        <v>0.44931712962962966</v>
      </c>
      <c r="AJ50" s="78" t="s">
        <v>149</v>
      </c>
      <c r="AK50" s="101">
        <v>0.25</v>
      </c>
      <c r="AL50" s="107"/>
      <c r="AM50" s="87">
        <v>0.25</v>
      </c>
      <c r="AN50" s="88">
        <f>SUM(AM50,AC50,S50,J50)</f>
        <v>1.0425231481481483</v>
      </c>
      <c r="AO50" s="89">
        <v>38</v>
      </c>
      <c r="AP50" s="83">
        <v>16</v>
      </c>
      <c r="AQ50" s="93" t="s">
        <v>120</v>
      </c>
      <c r="AR50" s="90" t="s">
        <v>139</v>
      </c>
      <c r="AS50" s="78" t="s">
        <v>61</v>
      </c>
      <c r="AT50" s="78" t="s">
        <v>139</v>
      </c>
      <c r="AU50" s="80">
        <v>0.5208333333333334</v>
      </c>
      <c r="AV50" s="86"/>
      <c r="AW50" s="87">
        <v>0.5208333333333334</v>
      </c>
      <c r="AX50" s="148">
        <f>SUM(AW50,AM50,AC50,S50,J50)</f>
        <v>1.5633564814814815</v>
      </c>
      <c r="AY50" s="149">
        <v>39</v>
      </c>
    </row>
    <row r="51" spans="1:51" s="36" customFormat="1" ht="33.75" customHeight="1">
      <c r="A51" s="95">
        <v>40</v>
      </c>
      <c r="B51" s="72"/>
      <c r="C51" s="96" t="s">
        <v>253</v>
      </c>
      <c r="D51" s="97" t="s">
        <v>254</v>
      </c>
      <c r="E51" s="76"/>
      <c r="F51" s="110">
        <v>0.5743055555555555</v>
      </c>
      <c r="G51" s="100">
        <v>0.5743055555555555</v>
      </c>
      <c r="H51" s="100">
        <v>0.5754976851851852</v>
      </c>
      <c r="I51" s="101">
        <v>0</v>
      </c>
      <c r="J51" s="147">
        <v>0.0011921296296296296</v>
      </c>
      <c r="K51" s="103" t="s">
        <v>255</v>
      </c>
      <c r="L51" s="104">
        <v>12</v>
      </c>
      <c r="M51" s="105" t="s">
        <v>120</v>
      </c>
      <c r="N51" s="110">
        <v>0.6159722222222223</v>
      </c>
      <c r="O51" s="100">
        <v>0.6161458333333333</v>
      </c>
      <c r="P51" s="100" t="s">
        <v>61</v>
      </c>
      <c r="Q51" s="101">
        <v>0.4166666666666667</v>
      </c>
      <c r="R51" s="107"/>
      <c r="S51" s="108">
        <f>SUM(Q51)</f>
        <v>0.4166666666666667</v>
      </c>
      <c r="T51" s="88">
        <f>SUM(S51,J51)</f>
        <v>0.4178587962962963</v>
      </c>
      <c r="U51" s="109">
        <v>39</v>
      </c>
      <c r="V51" s="104">
        <v>20</v>
      </c>
      <c r="W51" s="105" t="s">
        <v>120</v>
      </c>
      <c r="X51" s="110" t="s">
        <v>139</v>
      </c>
      <c r="Y51" s="100" t="s">
        <v>61</v>
      </c>
      <c r="Z51" s="100"/>
      <c r="AA51" s="101">
        <v>0.5833333333333334</v>
      </c>
      <c r="AB51" s="107"/>
      <c r="AC51" s="87">
        <f>SUM(AA51)</f>
        <v>0.5833333333333334</v>
      </c>
      <c r="AD51" s="88">
        <f>SUM(J51,S51,AC51)</f>
        <v>1.0011921296296298</v>
      </c>
      <c r="AE51" s="109">
        <v>40</v>
      </c>
      <c r="AF51" s="104">
        <v>0</v>
      </c>
      <c r="AG51" s="105"/>
      <c r="AH51" s="90">
        <v>0.450694444444444</v>
      </c>
      <c r="AI51" s="78">
        <v>0.4508564814814815</v>
      </c>
      <c r="AJ51" s="78">
        <v>0.5715162037037037</v>
      </c>
      <c r="AK51" s="101">
        <v>0</v>
      </c>
      <c r="AL51" s="107"/>
      <c r="AM51" s="87">
        <f>AJ51-AI51+AK51+AL51</f>
        <v>0.12065972222222221</v>
      </c>
      <c r="AN51" s="88">
        <f>SUM(AM51,AC51,S51,J51)</f>
        <v>1.1218518518518519</v>
      </c>
      <c r="AO51" s="89">
        <v>39</v>
      </c>
      <c r="AP51" s="83">
        <v>16</v>
      </c>
      <c r="AQ51" s="93" t="s">
        <v>120</v>
      </c>
      <c r="AR51" s="90">
        <v>0.5951388888888889</v>
      </c>
      <c r="AS51" s="78" t="s">
        <v>61</v>
      </c>
      <c r="AT51" s="78" t="s">
        <v>139</v>
      </c>
      <c r="AU51" s="80">
        <v>0.5208333333333334</v>
      </c>
      <c r="AV51" s="86"/>
      <c r="AW51" s="87">
        <v>0.5208333333333334</v>
      </c>
      <c r="AX51" s="148">
        <f>SUM(AW51,AM51,AC51,S51,J51)</f>
        <v>1.6426851851851854</v>
      </c>
      <c r="AY51" s="149">
        <v>40</v>
      </c>
    </row>
    <row r="52" spans="1:51" s="36" customFormat="1" ht="33.75" customHeight="1">
      <c r="A52" s="95">
        <v>41</v>
      </c>
      <c r="B52" s="72"/>
      <c r="C52" s="96" t="s">
        <v>256</v>
      </c>
      <c r="D52" s="97" t="s">
        <v>257</v>
      </c>
      <c r="E52" s="76"/>
      <c r="F52" s="110">
        <v>0.5840277777777778</v>
      </c>
      <c r="G52" s="100">
        <v>0.5840277777777778</v>
      </c>
      <c r="H52" s="100">
        <v>0.5848032407407407</v>
      </c>
      <c r="I52" s="101">
        <v>0</v>
      </c>
      <c r="J52" s="150">
        <v>0.000775462962962963</v>
      </c>
      <c r="K52" s="103" t="s">
        <v>177</v>
      </c>
      <c r="L52" s="104">
        <v>0</v>
      </c>
      <c r="M52" s="105"/>
      <c r="N52" s="110">
        <v>0.625694444444444</v>
      </c>
      <c r="O52" s="100">
        <v>0.6257407407407407</v>
      </c>
      <c r="P52" s="100">
        <v>0.7091782407407408</v>
      </c>
      <c r="Q52" s="101">
        <v>0</v>
      </c>
      <c r="R52" s="107"/>
      <c r="S52" s="108">
        <f>P52-O52+Q52+R52</f>
        <v>0.08343750000000005</v>
      </c>
      <c r="T52" s="121">
        <f>SUM(S52,J52)</f>
        <v>0.08421296296296302</v>
      </c>
      <c r="U52" s="109">
        <v>15</v>
      </c>
      <c r="V52" s="104">
        <v>17</v>
      </c>
      <c r="W52" s="105" t="s">
        <v>120</v>
      </c>
      <c r="X52" s="110">
        <v>0.7347222222222222</v>
      </c>
      <c r="Y52" s="100">
        <v>0.7346180555555556</v>
      </c>
      <c r="Z52" s="100" t="s">
        <v>61</v>
      </c>
      <c r="AA52" s="101">
        <v>0.5208333333333334</v>
      </c>
      <c r="AB52" s="107"/>
      <c r="AC52" s="87">
        <f>SUM(AA52)</f>
        <v>0.5208333333333334</v>
      </c>
      <c r="AD52" s="121">
        <f>SUM(J52,S52,AC52)</f>
        <v>0.6050462962962964</v>
      </c>
      <c r="AE52" s="151">
        <v>34</v>
      </c>
      <c r="AF52" s="104">
        <v>18</v>
      </c>
      <c r="AG52" s="105" t="s">
        <v>120</v>
      </c>
      <c r="AH52" s="90">
        <v>0.446527777777778</v>
      </c>
      <c r="AI52" s="78" t="s">
        <v>61</v>
      </c>
      <c r="AJ52" s="78" t="s">
        <v>139</v>
      </c>
      <c r="AK52" s="101">
        <v>0.5416666666666666</v>
      </c>
      <c r="AL52" s="107"/>
      <c r="AM52" s="87">
        <v>0.5416666666666666</v>
      </c>
      <c r="AN52" s="121">
        <f>SUM(AM52,AC52,S52,J52)</f>
        <v>1.146712962962963</v>
      </c>
      <c r="AO52" s="89">
        <v>41</v>
      </c>
      <c r="AP52" s="83">
        <v>16</v>
      </c>
      <c r="AQ52" s="93" t="s">
        <v>120</v>
      </c>
      <c r="AR52" s="90" t="s">
        <v>139</v>
      </c>
      <c r="AS52" s="78" t="s">
        <v>61</v>
      </c>
      <c r="AT52" s="78" t="s">
        <v>139</v>
      </c>
      <c r="AU52" s="80">
        <v>0.5208333333333334</v>
      </c>
      <c r="AV52" s="86"/>
      <c r="AW52" s="87">
        <v>0.5208333333333334</v>
      </c>
      <c r="AX52" s="152">
        <f>SUM(AW52,AM52,AC52,S52,J52)</f>
        <v>1.6675462962962966</v>
      </c>
      <c r="AY52" s="149">
        <v>41</v>
      </c>
    </row>
    <row r="53" ht="15" customHeight="1"/>
    <row r="54" spans="1:51" s="30" customFormat="1" ht="12.75">
      <c r="A54" s="128"/>
      <c r="C54" s="129"/>
      <c r="L54" s="128"/>
      <c r="V54" s="128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s="30" customFormat="1" ht="12.75">
      <c r="A55" s="128"/>
      <c r="C55" s="129" t="s">
        <v>156</v>
      </c>
      <c r="D55" s="129"/>
      <c r="J55" s="130"/>
      <c r="K55" s="130"/>
      <c r="L55" s="128"/>
      <c r="R55" s="131"/>
      <c r="S55" s="130"/>
      <c r="T55" s="130"/>
      <c r="U55" s="130"/>
      <c r="V55" s="128"/>
      <c r="AB55" s="131"/>
      <c r="AC55" s="130"/>
      <c r="AD55" s="130"/>
      <c r="AE55" s="130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s="30" customFormat="1" ht="24.75" customHeight="1">
      <c r="A56" s="128"/>
      <c r="C56" s="129" t="s">
        <v>157</v>
      </c>
      <c r="L56" s="128"/>
      <c r="V56" s="128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</sheetData>
  <sheetProtection selectLockedCells="1" selectUnlockedCells="1"/>
  <mergeCells count="56">
    <mergeCell ref="F8:AE8"/>
    <mergeCell ref="AF8:AY8"/>
    <mergeCell ref="F9:K9"/>
    <mergeCell ref="L9:M9"/>
    <mergeCell ref="N9:U9"/>
    <mergeCell ref="V9:W9"/>
    <mergeCell ref="X9:AE9"/>
    <mergeCell ref="AF9:AG9"/>
    <mergeCell ref="AH9:AO9"/>
    <mergeCell ref="AP9:AQ9"/>
    <mergeCell ref="AR9:AY9"/>
    <mergeCell ref="A10:A11"/>
    <mergeCell ref="C10:C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R10"/>
    <mergeCell ref="S10:S11"/>
    <mergeCell ref="T10:T11"/>
    <mergeCell ref="U10:U11"/>
    <mergeCell ref="V10:V11"/>
    <mergeCell ref="W10:W11"/>
    <mergeCell ref="X10:X11"/>
    <mergeCell ref="Y10:Y11"/>
    <mergeCell ref="Z10:Z11"/>
    <mergeCell ref="AA10:AB10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L10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V10"/>
    <mergeCell ref="AW10:AW11"/>
    <mergeCell ref="AX10:AX11"/>
    <mergeCell ref="AY10:AY11"/>
  </mergeCells>
  <printOptions/>
  <pageMargins left="0.19652777777777777" right="0.19652777777777777" top="0.19652777777777777" bottom="0.19652777777777777" header="0.5118055555555555" footer="0.5118055555555555"/>
  <pageSetup fitToHeight="2" fitToWidth="2" horizontalDpi="300" verticalDpi="300" orientation="landscape" paperSize="9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/>
  <cp:lastPrinted>2014-05-25T12:13:38Z</cp:lastPrinted>
  <dcterms:created xsi:type="dcterms:W3CDTF">2005-08-12T08:29:53Z</dcterms:created>
  <dcterms:modified xsi:type="dcterms:W3CDTF">2014-05-25T14:32:36Z</dcterms:modified>
  <cp:category/>
  <cp:version/>
  <cp:contentType/>
  <cp:contentStatus/>
</cp:coreProperties>
</file>